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ЭтаКнига"/>
  <bookViews>
    <workbookView xWindow="0" yWindow="0" windowWidth="15480" windowHeight="8190"/>
  </bookViews>
  <sheets>
    <sheet name="Абсолют" sheetId="1" r:id="rId1"/>
  </sheets>
  <definedNames>
    <definedName name="Excel_BuiltIn__FilterDatabase_1">Абсолют!$A$203:$A$205</definedName>
    <definedName name="_xlnm.Print_Area" localSheetId="0">Абсолют!$A$2:$U$45</definedName>
  </definedNames>
  <calcPr calcId="125725"/>
</workbook>
</file>

<file path=xl/calcChain.xml><?xml version="1.0" encoding="utf-8"?>
<calcChain xmlns="http://schemas.openxmlformats.org/spreadsheetml/2006/main">
  <c r="AD16" i="1"/>
  <c r="AD313" s="1"/>
  <c r="AC16"/>
  <c r="AC313" s="1"/>
  <c r="G18"/>
  <c r="K18" s="1"/>
  <c r="J18"/>
  <c r="N18"/>
  <c r="Q18"/>
  <c r="R18"/>
  <c r="G42"/>
  <c r="J42"/>
  <c r="K42" s="1"/>
  <c r="N42"/>
  <c r="Q42"/>
  <c r="R42" s="1"/>
  <c r="G16"/>
  <c r="J16"/>
  <c r="N16"/>
  <c r="Q16"/>
  <c r="G21"/>
  <c r="J21"/>
  <c r="K21" s="1"/>
  <c r="N21"/>
  <c r="Q21"/>
  <c r="R21" s="1"/>
  <c r="G30"/>
  <c r="J30"/>
  <c r="N30"/>
  <c r="Q30"/>
  <c r="R30" s="1"/>
  <c r="G17"/>
  <c r="J17"/>
  <c r="K17" s="1"/>
  <c r="K217" s="1"/>
  <c r="N17"/>
  <c r="Q17"/>
  <c r="G43"/>
  <c r="J43"/>
  <c r="N43"/>
  <c r="Q43"/>
  <c r="G50"/>
  <c r="K50" s="1"/>
  <c r="J50"/>
  <c r="N50"/>
  <c r="Q50"/>
  <c r="R50"/>
  <c r="G23"/>
  <c r="J23"/>
  <c r="N23"/>
  <c r="Q23"/>
  <c r="R23" s="1"/>
  <c r="S333" s="1"/>
  <c r="G52"/>
  <c r="J52"/>
  <c r="K52"/>
  <c r="N52"/>
  <c r="Q52"/>
  <c r="R52"/>
  <c r="S52"/>
  <c r="T52" s="1"/>
  <c r="V52" s="1"/>
  <c r="G53"/>
  <c r="J53"/>
  <c r="K53"/>
  <c r="N53"/>
  <c r="Q53"/>
  <c r="R53"/>
  <c r="S53"/>
  <c r="T53" s="1"/>
  <c r="V53" s="1"/>
  <c r="G54"/>
  <c r="J54"/>
  <c r="K54"/>
  <c r="N54"/>
  <c r="Q54"/>
  <c r="R54"/>
  <c r="S54"/>
  <c r="T54" s="1"/>
  <c r="V54" s="1"/>
  <c r="G55"/>
  <c r="J55"/>
  <c r="N55"/>
  <c r="Q55"/>
  <c r="R55"/>
  <c r="K55"/>
  <c r="S55"/>
  <c r="T55" s="1"/>
  <c r="V55" s="1"/>
  <c r="G56"/>
  <c r="J56"/>
  <c r="K56"/>
  <c r="N56"/>
  <c r="Q56"/>
  <c r="R56"/>
  <c r="S56"/>
  <c r="T56" s="1"/>
  <c r="V56" s="1"/>
  <c r="G57"/>
  <c r="J57"/>
  <c r="N57"/>
  <c r="Q57"/>
  <c r="R57"/>
  <c r="K57"/>
  <c r="S57"/>
  <c r="T57" s="1"/>
  <c r="V57" s="1"/>
  <c r="G58"/>
  <c r="J58"/>
  <c r="K58"/>
  <c r="N58"/>
  <c r="Q58"/>
  <c r="R58"/>
  <c r="S58"/>
  <c r="T58" s="1"/>
  <c r="V58" s="1"/>
  <c r="G59"/>
  <c r="J59"/>
  <c r="N59"/>
  <c r="Q59"/>
  <c r="R59"/>
  <c r="K59"/>
  <c r="S59"/>
  <c r="T59" s="1"/>
  <c r="V59" s="1"/>
  <c r="G60"/>
  <c r="J60"/>
  <c r="K60"/>
  <c r="N60"/>
  <c r="Q60"/>
  <c r="R60"/>
  <c r="S60"/>
  <c r="T60" s="1"/>
  <c r="V60" s="1"/>
  <c r="G61"/>
  <c r="J61"/>
  <c r="N61"/>
  <c r="Q61"/>
  <c r="R61"/>
  <c r="K61"/>
  <c r="S61"/>
  <c r="T61" s="1"/>
  <c r="V61" s="1"/>
  <c r="G62"/>
  <c r="J62"/>
  <c r="K62"/>
  <c r="N62"/>
  <c r="Q62"/>
  <c r="R62"/>
  <c r="S62"/>
  <c r="T62" s="1"/>
  <c r="V62" s="1"/>
  <c r="G63"/>
  <c r="J63"/>
  <c r="N63"/>
  <c r="Q63"/>
  <c r="R63"/>
  <c r="K63"/>
  <c r="S63"/>
  <c r="T63" s="1"/>
  <c r="V63" s="1"/>
  <c r="G64"/>
  <c r="J64"/>
  <c r="K64"/>
  <c r="N64"/>
  <c r="Q64"/>
  <c r="R64"/>
  <c r="S64"/>
  <c r="T64" s="1"/>
  <c r="V64" s="1"/>
  <c r="G65"/>
  <c r="J65"/>
  <c r="N65"/>
  <c r="Q65"/>
  <c r="R65"/>
  <c r="K65"/>
  <c r="S65"/>
  <c r="T65" s="1"/>
  <c r="V65" s="1"/>
  <c r="G66"/>
  <c r="J66"/>
  <c r="K66"/>
  <c r="N66"/>
  <c r="Q66"/>
  <c r="R66"/>
  <c r="S66"/>
  <c r="T66" s="1"/>
  <c r="V66" s="1"/>
  <c r="G67"/>
  <c r="J67"/>
  <c r="N67"/>
  <c r="Q67"/>
  <c r="R67"/>
  <c r="K67"/>
  <c r="S67"/>
  <c r="T67" s="1"/>
  <c r="V67" s="1"/>
  <c r="G68"/>
  <c r="J68"/>
  <c r="K68"/>
  <c r="N68"/>
  <c r="Q68"/>
  <c r="R68"/>
  <c r="S68"/>
  <c r="T68" s="1"/>
  <c r="V68" s="1"/>
  <c r="G69"/>
  <c r="J69"/>
  <c r="N69"/>
  <c r="Q69"/>
  <c r="R69"/>
  <c r="K69"/>
  <c r="S69"/>
  <c r="T69" s="1"/>
  <c r="V69" s="1"/>
  <c r="G70"/>
  <c r="J70"/>
  <c r="K70"/>
  <c r="N70"/>
  <c r="Q70"/>
  <c r="R70"/>
  <c r="S70"/>
  <c r="T70" s="1"/>
  <c r="V70" s="1"/>
  <c r="G71"/>
  <c r="J71"/>
  <c r="N71"/>
  <c r="Q71"/>
  <c r="R71"/>
  <c r="K71"/>
  <c r="G72"/>
  <c r="J72"/>
  <c r="K72"/>
  <c r="N72"/>
  <c r="Q72"/>
  <c r="R72" s="1"/>
  <c r="S71"/>
  <c r="T71" s="1"/>
  <c r="V71" s="1"/>
  <c r="G73"/>
  <c r="J73"/>
  <c r="N73"/>
  <c r="Q73"/>
  <c r="R73"/>
  <c r="K73"/>
  <c r="S73"/>
  <c r="T73" s="1"/>
  <c r="V73" s="1"/>
  <c r="G74"/>
  <c r="J74"/>
  <c r="K74"/>
  <c r="N74"/>
  <c r="Q74"/>
  <c r="R74"/>
  <c r="S74"/>
  <c r="T74" s="1"/>
  <c r="V74" s="1"/>
  <c r="G75"/>
  <c r="J75"/>
  <c r="N75"/>
  <c r="Q75"/>
  <c r="R75"/>
  <c r="K75"/>
  <c r="S75"/>
  <c r="T75" s="1"/>
  <c r="V75" s="1"/>
  <c r="G76"/>
  <c r="J76"/>
  <c r="K76"/>
  <c r="N76"/>
  <c r="Q76"/>
  <c r="R76"/>
  <c r="S76"/>
  <c r="T76" s="1"/>
  <c r="V76" s="1"/>
  <c r="G77"/>
  <c r="J77"/>
  <c r="N77"/>
  <c r="Q77"/>
  <c r="R77"/>
  <c r="K77"/>
  <c r="S77"/>
  <c r="T77" s="1"/>
  <c r="V77" s="1"/>
  <c r="G78"/>
  <c r="J78"/>
  <c r="K78"/>
  <c r="N78"/>
  <c r="Q78"/>
  <c r="R78"/>
  <c r="S78"/>
  <c r="T78" s="1"/>
  <c r="V78" s="1"/>
  <c r="G79"/>
  <c r="J79"/>
  <c r="N79"/>
  <c r="Q79"/>
  <c r="R79"/>
  <c r="K79"/>
  <c r="S79"/>
  <c r="T79" s="1"/>
  <c r="V79" s="1"/>
  <c r="G80"/>
  <c r="J80"/>
  <c r="K80"/>
  <c r="N80"/>
  <c r="Q80"/>
  <c r="R80"/>
  <c r="S80"/>
  <c r="T80" s="1"/>
  <c r="V80" s="1"/>
  <c r="G81"/>
  <c r="J81"/>
  <c r="N81"/>
  <c r="Q81"/>
  <c r="R81"/>
  <c r="K81"/>
  <c r="S81"/>
  <c r="T81" s="1"/>
  <c r="V81" s="1"/>
  <c r="G82"/>
  <c r="J82"/>
  <c r="K82"/>
  <c r="N82"/>
  <c r="Q82"/>
  <c r="R82"/>
  <c r="S82"/>
  <c r="T82" s="1"/>
  <c r="V82" s="1"/>
  <c r="G83"/>
  <c r="J83"/>
  <c r="N83"/>
  <c r="Q83"/>
  <c r="R83"/>
  <c r="K83"/>
  <c r="G84"/>
  <c r="J84"/>
  <c r="K84"/>
  <c r="N84"/>
  <c r="Q84"/>
  <c r="R84"/>
  <c r="S83"/>
  <c r="T83" s="1"/>
  <c r="V83" s="1"/>
  <c r="S84"/>
  <c r="T84" s="1"/>
  <c r="V84" s="1"/>
  <c r="G85"/>
  <c r="J85"/>
  <c r="N85"/>
  <c r="Q85"/>
  <c r="R85" s="1"/>
  <c r="K85"/>
  <c r="G86"/>
  <c r="J86"/>
  <c r="K86"/>
  <c r="N86"/>
  <c r="Q86"/>
  <c r="R86"/>
  <c r="S86"/>
  <c r="T86" s="1"/>
  <c r="V86" s="1"/>
  <c r="G87"/>
  <c r="J87"/>
  <c r="N87"/>
  <c r="Q87"/>
  <c r="R87"/>
  <c r="K87"/>
  <c r="S87"/>
  <c r="T87" s="1"/>
  <c r="V87" s="1"/>
  <c r="G88"/>
  <c r="J88"/>
  <c r="K88"/>
  <c r="N88"/>
  <c r="Q88"/>
  <c r="R88"/>
  <c r="S88"/>
  <c r="T88" s="1"/>
  <c r="V88" s="1"/>
  <c r="G89"/>
  <c r="J89"/>
  <c r="N89"/>
  <c r="Q89"/>
  <c r="R89"/>
  <c r="K89"/>
  <c r="G90"/>
  <c r="J90"/>
  <c r="K90"/>
  <c r="N90"/>
  <c r="Q90"/>
  <c r="R90"/>
  <c r="S89"/>
  <c r="T89" s="1"/>
  <c r="V89" s="1"/>
  <c r="S90"/>
  <c r="T90" s="1"/>
  <c r="V90" s="1"/>
  <c r="G91"/>
  <c r="J91"/>
  <c r="N91"/>
  <c r="Q91"/>
  <c r="R91"/>
  <c r="K91"/>
  <c r="S91"/>
  <c r="T91" s="1"/>
  <c r="V91" s="1"/>
  <c r="G92"/>
  <c r="J92"/>
  <c r="K92"/>
  <c r="N92"/>
  <c r="Q92"/>
  <c r="R92"/>
  <c r="S92"/>
  <c r="T92" s="1"/>
  <c r="V92" s="1"/>
  <c r="G93"/>
  <c r="J93"/>
  <c r="N93"/>
  <c r="Q93"/>
  <c r="R93"/>
  <c r="K93"/>
  <c r="S93"/>
  <c r="T93" s="1"/>
  <c r="V93" s="1"/>
  <c r="G94"/>
  <c r="J94"/>
  <c r="K94"/>
  <c r="N94"/>
  <c r="Q94"/>
  <c r="R94"/>
  <c r="S94"/>
  <c r="T94" s="1"/>
  <c r="V94" s="1"/>
  <c r="G95"/>
  <c r="J95"/>
  <c r="N95"/>
  <c r="Q95"/>
  <c r="R95"/>
  <c r="K95"/>
  <c r="S95"/>
  <c r="T95" s="1"/>
  <c r="V95" s="1"/>
  <c r="G96"/>
  <c r="J96"/>
  <c r="K96"/>
  <c r="N96"/>
  <c r="Q96"/>
  <c r="R96"/>
  <c r="S96"/>
  <c r="T96" s="1"/>
  <c r="V96" s="1"/>
  <c r="G97"/>
  <c r="J97"/>
  <c r="N97"/>
  <c r="Q97"/>
  <c r="R97"/>
  <c r="K97"/>
  <c r="G98"/>
  <c r="J98"/>
  <c r="K98"/>
  <c r="N98"/>
  <c r="Q98"/>
  <c r="R98"/>
  <c r="S97"/>
  <c r="T97" s="1"/>
  <c r="V97" s="1"/>
  <c r="S98"/>
  <c r="T98" s="1"/>
  <c r="V98" s="1"/>
  <c r="G99"/>
  <c r="J99"/>
  <c r="N99"/>
  <c r="Q99"/>
  <c r="R99"/>
  <c r="K99"/>
  <c r="S99"/>
  <c r="T99" s="1"/>
  <c r="V99" s="1"/>
  <c r="G100"/>
  <c r="J100"/>
  <c r="K100"/>
  <c r="N100"/>
  <c r="Q100"/>
  <c r="R100"/>
  <c r="S100"/>
  <c r="T100" s="1"/>
  <c r="V100" s="1"/>
  <c r="G101"/>
  <c r="J101"/>
  <c r="N101"/>
  <c r="Q101"/>
  <c r="R101"/>
  <c r="K101"/>
  <c r="G102"/>
  <c r="J102"/>
  <c r="K102"/>
  <c r="N102"/>
  <c r="Q102"/>
  <c r="R102"/>
  <c r="S101"/>
  <c r="T101" s="1"/>
  <c r="V101" s="1"/>
  <c r="S102"/>
  <c r="T102" s="1"/>
  <c r="V102" s="1"/>
  <c r="G103"/>
  <c r="J103"/>
  <c r="N103"/>
  <c r="Q103"/>
  <c r="R103" s="1"/>
  <c r="K103"/>
  <c r="U314"/>
  <c r="V314"/>
  <c r="U315"/>
  <c r="V315"/>
  <c r="U316"/>
  <c r="V316"/>
  <c r="U317"/>
  <c r="V317"/>
  <c r="U318"/>
  <c r="V318"/>
  <c r="V319"/>
  <c r="U320"/>
  <c r="V320"/>
  <c r="U321"/>
  <c r="V321"/>
  <c r="V322"/>
  <c r="U323"/>
  <c r="V323"/>
  <c r="U324"/>
  <c r="V324"/>
  <c r="V325"/>
  <c r="V326"/>
  <c r="V327"/>
  <c r="U328"/>
  <c r="V328"/>
  <c r="U329"/>
  <c r="V329"/>
  <c r="U330"/>
  <c r="V330"/>
  <c r="U331"/>
  <c r="V331"/>
  <c r="V332"/>
  <c r="U333"/>
  <c r="V333"/>
  <c r="U334"/>
  <c r="V334"/>
  <c r="V335"/>
  <c r="U336"/>
  <c r="V336"/>
  <c r="U337"/>
  <c r="V337"/>
  <c r="U338"/>
  <c r="V338"/>
  <c r="U339"/>
  <c r="V339"/>
  <c r="U340"/>
  <c r="V340"/>
  <c r="V341"/>
  <c r="U342"/>
  <c r="V342"/>
  <c r="V343"/>
  <c r="U344"/>
  <c r="V344"/>
  <c r="U345"/>
  <c r="V345"/>
  <c r="U346"/>
  <c r="V346"/>
  <c r="U347"/>
  <c r="V347"/>
  <c r="V348"/>
  <c r="U349"/>
  <c r="V349"/>
  <c r="U350"/>
  <c r="V350"/>
  <c r="U351"/>
  <c r="V351"/>
  <c r="V352"/>
  <c r="U353"/>
  <c r="V353"/>
  <c r="U354"/>
  <c r="V354"/>
  <c r="U355"/>
  <c r="V355"/>
  <c r="U356"/>
  <c r="V356"/>
  <c r="U357"/>
  <c r="V357"/>
  <c r="U358"/>
  <c r="V358"/>
  <c r="U359"/>
  <c r="V359"/>
  <c r="U360"/>
  <c r="V360"/>
  <c r="U361"/>
  <c r="V361"/>
  <c r="U362"/>
  <c r="V362"/>
  <c r="U363"/>
  <c r="V363"/>
  <c r="U364"/>
  <c r="V364"/>
  <c r="U365"/>
  <c r="V365"/>
  <c r="U366"/>
  <c r="V366"/>
  <c r="U367"/>
  <c r="V367"/>
  <c r="U368"/>
  <c r="V368"/>
  <c r="U369"/>
  <c r="V369"/>
  <c r="U370"/>
  <c r="V370"/>
  <c r="U371"/>
  <c r="V371"/>
  <c r="U372"/>
  <c r="V372"/>
  <c r="U373"/>
  <c r="V373"/>
  <c r="U374"/>
  <c r="V374"/>
  <c r="U375"/>
  <c r="V375"/>
  <c r="U376"/>
  <c r="V376"/>
  <c r="U377"/>
  <c r="V377"/>
  <c r="U378"/>
  <c r="V378"/>
  <c r="U379"/>
  <c r="V379"/>
  <c r="U380"/>
  <c r="V380"/>
  <c r="U381"/>
  <c r="V381"/>
  <c r="U382"/>
  <c r="V382"/>
  <c r="U383"/>
  <c r="V383"/>
  <c r="U384"/>
  <c r="V384"/>
  <c r="U385"/>
  <c r="V385"/>
  <c r="U386"/>
  <c r="V386"/>
  <c r="U387"/>
  <c r="V387"/>
  <c r="U388"/>
  <c r="V388"/>
  <c r="U389"/>
  <c r="V389"/>
  <c r="U390"/>
  <c r="V390"/>
  <c r="U391"/>
  <c r="V391"/>
  <c r="U392"/>
  <c r="V392"/>
  <c r="U393"/>
  <c r="V393"/>
  <c r="U394"/>
  <c r="V394"/>
  <c r="U395"/>
  <c r="V395"/>
  <c r="U396"/>
  <c r="V396"/>
  <c r="U397"/>
  <c r="V397"/>
  <c r="U398"/>
  <c r="V398"/>
  <c r="U399"/>
  <c r="V399"/>
  <c r="U400"/>
  <c r="V400"/>
  <c r="U401"/>
  <c r="V401"/>
  <c r="U402"/>
  <c r="V402"/>
  <c r="U403"/>
  <c r="V403"/>
  <c r="U404"/>
  <c r="V404"/>
  <c r="U405"/>
  <c r="V405"/>
  <c r="U406"/>
  <c r="V406"/>
  <c r="U407"/>
  <c r="V407"/>
  <c r="U408"/>
  <c r="V408"/>
  <c r="U409"/>
  <c r="V409"/>
  <c r="U410"/>
  <c r="V410"/>
  <c r="U411"/>
  <c r="V411"/>
  <c r="U412"/>
  <c r="V412"/>
  <c r="U413"/>
  <c r="V413"/>
  <c r="U414"/>
  <c r="V414"/>
  <c r="U415"/>
  <c r="V415"/>
  <c r="U416"/>
  <c r="V416"/>
  <c r="U417"/>
  <c r="V417"/>
  <c r="U418"/>
  <c r="V418"/>
  <c r="U419"/>
  <c r="V419"/>
  <c r="U420"/>
  <c r="V420"/>
  <c r="U421"/>
  <c r="V421"/>
  <c r="U422"/>
  <c r="V422"/>
  <c r="U423"/>
  <c r="V423"/>
  <c r="V313"/>
  <c r="U313"/>
  <c r="N314"/>
  <c r="O314"/>
  <c r="AE204" s="1"/>
  <c r="AF204" s="1"/>
  <c r="N315"/>
  <c r="O315"/>
  <c r="AE205" s="1"/>
  <c r="AF205" s="1"/>
  <c r="N316"/>
  <c r="O316"/>
  <c r="AE206" s="1"/>
  <c r="AF206" s="1"/>
  <c r="N317"/>
  <c r="O317"/>
  <c r="AE207" s="1"/>
  <c r="AF207" s="1"/>
  <c r="N318"/>
  <c r="O318"/>
  <c r="AE208" s="1"/>
  <c r="AF208" s="1"/>
  <c r="O319"/>
  <c r="N320"/>
  <c r="AC210" s="1"/>
  <c r="AD210" s="1"/>
  <c r="O320"/>
  <c r="N321"/>
  <c r="AC211" s="1"/>
  <c r="AD211" s="1"/>
  <c r="O321"/>
  <c r="O322"/>
  <c r="AE212" s="1"/>
  <c r="AF212" s="1"/>
  <c r="N323"/>
  <c r="O323"/>
  <c r="AE213" s="1"/>
  <c r="AF213" s="1"/>
  <c r="N324"/>
  <c r="O324"/>
  <c r="AE214" s="1"/>
  <c r="AF214" s="1"/>
  <c r="O325"/>
  <c r="O326"/>
  <c r="AE216" s="1"/>
  <c r="AF216" s="1"/>
  <c r="O327"/>
  <c r="N328"/>
  <c r="AC218" s="1"/>
  <c r="AD218" s="1"/>
  <c r="O328"/>
  <c r="N329"/>
  <c r="AC219" s="1"/>
  <c r="AD219" s="1"/>
  <c r="O329"/>
  <c r="N330"/>
  <c r="AC220" s="1"/>
  <c r="AD220" s="1"/>
  <c r="O330"/>
  <c r="N331"/>
  <c r="AC221" s="1"/>
  <c r="AD221" s="1"/>
  <c r="O331"/>
  <c r="O332"/>
  <c r="AE222" s="1"/>
  <c r="AF222" s="1"/>
  <c r="N333"/>
  <c r="O333"/>
  <c r="AE223" s="1"/>
  <c r="AF223" s="1"/>
  <c r="N334"/>
  <c r="O334"/>
  <c r="AE224" s="1"/>
  <c r="AF224" s="1"/>
  <c r="O335"/>
  <c r="N336"/>
  <c r="AC226" s="1"/>
  <c r="AD226" s="1"/>
  <c r="O336"/>
  <c r="N337"/>
  <c r="AC227" s="1"/>
  <c r="AD227" s="1"/>
  <c r="O337"/>
  <c r="N338"/>
  <c r="AC228" s="1"/>
  <c r="AD228" s="1"/>
  <c r="O338"/>
  <c r="N339"/>
  <c r="AC229" s="1"/>
  <c r="AD229" s="1"/>
  <c r="O339"/>
  <c r="N340"/>
  <c r="AC230" s="1"/>
  <c r="AD230" s="1"/>
  <c r="O340"/>
  <c r="O341"/>
  <c r="AE231" s="1"/>
  <c r="AF231" s="1"/>
  <c r="N342"/>
  <c r="O342"/>
  <c r="AE232" s="1"/>
  <c r="AF232" s="1"/>
  <c r="O343"/>
  <c r="N344"/>
  <c r="AC234" s="1"/>
  <c r="AD234" s="1"/>
  <c r="O344"/>
  <c r="N345"/>
  <c r="AC235" s="1"/>
  <c r="AD235" s="1"/>
  <c r="O345"/>
  <c r="N346"/>
  <c r="AC236" s="1"/>
  <c r="AD236" s="1"/>
  <c r="O346"/>
  <c r="N347"/>
  <c r="AC237" s="1"/>
  <c r="AD237" s="1"/>
  <c r="O347"/>
  <c r="O348"/>
  <c r="AE238" s="1"/>
  <c r="AF238" s="1"/>
  <c r="N349"/>
  <c r="O349"/>
  <c r="AE239" s="1"/>
  <c r="AF239" s="1"/>
  <c r="N350"/>
  <c r="O350"/>
  <c r="AE240" s="1"/>
  <c r="AF240" s="1"/>
  <c r="N351"/>
  <c r="O351"/>
  <c r="AE241"/>
  <c r="AF241" s="1"/>
  <c r="O352"/>
  <c r="N353"/>
  <c r="AC243" s="1"/>
  <c r="AD243" s="1"/>
  <c r="O353"/>
  <c r="N354"/>
  <c r="AC244" s="1"/>
  <c r="AD244" s="1"/>
  <c r="O354"/>
  <c r="N355"/>
  <c r="AC245" s="1"/>
  <c r="AD245" s="1"/>
  <c r="O355"/>
  <c r="N356"/>
  <c r="AC246" s="1"/>
  <c r="AD246" s="1"/>
  <c r="O356"/>
  <c r="AE246"/>
  <c r="AF246" s="1"/>
  <c r="N357"/>
  <c r="O357"/>
  <c r="AE247" s="1"/>
  <c r="AF247" s="1"/>
  <c r="N358"/>
  <c r="AC248" s="1"/>
  <c r="AD248" s="1"/>
  <c r="O358"/>
  <c r="N359"/>
  <c r="O359"/>
  <c r="AE249" s="1"/>
  <c r="AF249" s="1"/>
  <c r="N360"/>
  <c r="AC250" s="1"/>
  <c r="AD250" s="1"/>
  <c r="O360"/>
  <c r="AE250" s="1"/>
  <c r="AF250" s="1"/>
  <c r="N361"/>
  <c r="AC251" s="1"/>
  <c r="AD251" s="1"/>
  <c r="O361"/>
  <c r="N362"/>
  <c r="AC252" s="1"/>
  <c r="AD252" s="1"/>
  <c r="O362"/>
  <c r="N363"/>
  <c r="O363"/>
  <c r="AE253" s="1"/>
  <c r="AF253" s="1"/>
  <c r="N364"/>
  <c r="O364"/>
  <c r="AE254" s="1"/>
  <c r="AF254" s="1"/>
  <c r="N365"/>
  <c r="AC255" s="1"/>
  <c r="AD255" s="1"/>
  <c r="O365"/>
  <c r="N366"/>
  <c r="AC256" s="1"/>
  <c r="AD256" s="1"/>
  <c r="O366"/>
  <c r="AE256" s="1"/>
  <c r="AF256" s="1"/>
  <c r="N367"/>
  <c r="AC257" s="1"/>
  <c r="AD257" s="1"/>
  <c r="O367"/>
  <c r="AE257"/>
  <c r="AF257" s="1"/>
  <c r="N368"/>
  <c r="AC258" s="1"/>
  <c r="AD258" s="1"/>
  <c r="O368"/>
  <c r="AE258" s="1"/>
  <c r="AF258" s="1"/>
  <c r="N369"/>
  <c r="AC259" s="1"/>
  <c r="AD259" s="1"/>
  <c r="O369"/>
  <c r="N370"/>
  <c r="AC260"/>
  <c r="AD260" s="1"/>
  <c r="O370"/>
  <c r="AE260" s="1"/>
  <c r="AF260" s="1"/>
  <c r="N371"/>
  <c r="O371"/>
  <c r="AE261" s="1"/>
  <c r="AF261" s="1"/>
  <c r="N372"/>
  <c r="AC262" s="1"/>
  <c r="AD262" s="1"/>
  <c r="O372"/>
  <c r="N373"/>
  <c r="AC263" s="1"/>
  <c r="AD263" s="1"/>
  <c r="O373"/>
  <c r="AE263" s="1"/>
  <c r="AF263" s="1"/>
  <c r="N374"/>
  <c r="AC264"/>
  <c r="AD264" s="1"/>
  <c r="O374"/>
  <c r="N375"/>
  <c r="AC265" s="1"/>
  <c r="AD265" s="1"/>
  <c r="O375"/>
  <c r="AE265"/>
  <c r="AF265" s="1"/>
  <c r="N376"/>
  <c r="O376"/>
  <c r="N377"/>
  <c r="AC267" s="1"/>
  <c r="AD267" s="1"/>
  <c r="O377"/>
  <c r="AE267" s="1"/>
  <c r="AF267" s="1"/>
  <c r="N378"/>
  <c r="AC268" s="1"/>
  <c r="AD268" s="1"/>
  <c r="O378"/>
  <c r="AE268" s="1"/>
  <c r="AF268" s="1"/>
  <c r="N379"/>
  <c r="AC269" s="1"/>
  <c r="AD269" s="1"/>
  <c r="O379"/>
  <c r="AE269" s="1"/>
  <c r="AF269" s="1"/>
  <c r="N380"/>
  <c r="AC270" s="1"/>
  <c r="AD270" s="1"/>
  <c r="O380"/>
  <c r="AE270" s="1"/>
  <c r="AF270" s="1"/>
  <c r="N381"/>
  <c r="O381"/>
  <c r="AE271" s="1"/>
  <c r="AF271" s="1"/>
  <c r="N382"/>
  <c r="AC272" s="1"/>
  <c r="AD272" s="1"/>
  <c r="O382"/>
  <c r="N383"/>
  <c r="AC273" s="1"/>
  <c r="AD273" s="1"/>
  <c r="O383"/>
  <c r="AE273"/>
  <c r="AF273" s="1"/>
  <c r="N384"/>
  <c r="AC274" s="1"/>
  <c r="AD274" s="1"/>
  <c r="O384"/>
  <c r="N385"/>
  <c r="AC275" s="1"/>
  <c r="AD275" s="1"/>
  <c r="O385"/>
  <c r="AE275" s="1"/>
  <c r="AF275" s="1"/>
  <c r="N386"/>
  <c r="AC276" s="1"/>
  <c r="AD276" s="1"/>
  <c r="O386"/>
  <c r="AE276"/>
  <c r="AF276" s="1"/>
  <c r="N387"/>
  <c r="AC277" s="1"/>
  <c r="AD277" s="1"/>
  <c r="O387"/>
  <c r="AE277" s="1"/>
  <c r="AF277" s="1"/>
  <c r="N388"/>
  <c r="O388"/>
  <c r="AE278" s="1"/>
  <c r="AF278" s="1"/>
  <c r="N389"/>
  <c r="O389"/>
  <c r="AE279" s="1"/>
  <c r="AF279" s="1"/>
  <c r="N390"/>
  <c r="AC280"/>
  <c r="AD280" s="1"/>
  <c r="O390"/>
  <c r="N391"/>
  <c r="AC281" s="1"/>
  <c r="AD281" s="1"/>
  <c r="O391"/>
  <c r="AE281"/>
  <c r="AF281" s="1"/>
  <c r="N392"/>
  <c r="O392"/>
  <c r="N393"/>
  <c r="O393"/>
  <c r="AE283" s="1"/>
  <c r="AF283" s="1"/>
  <c r="N394"/>
  <c r="AC284" s="1"/>
  <c r="AD284" s="1"/>
  <c r="O394"/>
  <c r="N395"/>
  <c r="O395"/>
  <c r="AE285" s="1"/>
  <c r="AF285" s="1"/>
  <c r="N396"/>
  <c r="O396"/>
  <c r="AE286" s="1"/>
  <c r="AF286" s="1"/>
  <c r="N397"/>
  <c r="AC287" s="1"/>
  <c r="AD287" s="1"/>
  <c r="O397"/>
  <c r="N398"/>
  <c r="O398"/>
  <c r="AE288"/>
  <c r="AF288" s="1"/>
  <c r="N399"/>
  <c r="AC289" s="1"/>
  <c r="AD289" s="1"/>
  <c r="O399"/>
  <c r="AE289" s="1"/>
  <c r="AF289" s="1"/>
  <c r="N400"/>
  <c r="O400"/>
  <c r="AE290" s="1"/>
  <c r="AF290" s="1"/>
  <c r="N401"/>
  <c r="O401"/>
  <c r="N402"/>
  <c r="AC292" s="1"/>
  <c r="AD292" s="1"/>
  <c r="O402"/>
  <c r="AE292" s="1"/>
  <c r="AF292" s="1"/>
  <c r="N403"/>
  <c r="AC293" s="1"/>
  <c r="AD293" s="1"/>
  <c r="O403"/>
  <c r="AE293" s="1"/>
  <c r="AF293" s="1"/>
  <c r="N404"/>
  <c r="AC294" s="1"/>
  <c r="AD294" s="1"/>
  <c r="O404"/>
  <c r="AE294" s="1"/>
  <c r="AF294" s="1"/>
  <c r="N405"/>
  <c r="AC295" s="1"/>
  <c r="AD295" s="1"/>
  <c r="O405"/>
  <c r="AE295" s="1"/>
  <c r="AF295" s="1"/>
  <c r="N406"/>
  <c r="AC296" s="1"/>
  <c r="AD296" s="1"/>
  <c r="O406"/>
  <c r="AE296" s="1"/>
  <c r="AF296" s="1"/>
  <c r="N407"/>
  <c r="AC297" s="1"/>
  <c r="AD297" s="1"/>
  <c r="O407"/>
  <c r="AE297"/>
  <c r="AF297" s="1"/>
  <c r="N408"/>
  <c r="AC298"/>
  <c r="AD298" s="1"/>
  <c r="O408"/>
  <c r="AE298" s="1"/>
  <c r="AF298" s="1"/>
  <c r="N409"/>
  <c r="AC299" s="1"/>
  <c r="AD299" s="1"/>
  <c r="O409"/>
  <c r="N410"/>
  <c r="AC300" s="1"/>
  <c r="AD300" s="1"/>
  <c r="O410"/>
  <c r="AE300" s="1"/>
  <c r="AF300" s="1"/>
  <c r="N411"/>
  <c r="AC301" s="1"/>
  <c r="AD301" s="1"/>
  <c r="O411"/>
  <c r="AE301" s="1"/>
  <c r="AF301" s="1"/>
  <c r="N412"/>
  <c r="AC302" s="1"/>
  <c r="AD302" s="1"/>
  <c r="O412"/>
  <c r="AE302"/>
  <c r="AF302" s="1"/>
  <c r="N413"/>
  <c r="O413"/>
  <c r="AE303" s="1"/>
  <c r="AF303" s="1"/>
  <c r="N414"/>
  <c r="O414"/>
  <c r="N415"/>
  <c r="O415"/>
  <c r="N416"/>
  <c r="O416"/>
  <c r="N417"/>
  <c r="O417"/>
  <c r="N418"/>
  <c r="O418"/>
  <c r="N419"/>
  <c r="O419"/>
  <c r="N420"/>
  <c r="O420"/>
  <c r="N421"/>
  <c r="O421"/>
  <c r="N422"/>
  <c r="O422"/>
  <c r="N423"/>
  <c r="O423"/>
  <c r="O313"/>
  <c r="AE203" s="1"/>
  <c r="AF203" s="1"/>
  <c r="N313"/>
  <c r="R374"/>
  <c r="S374"/>
  <c r="T374"/>
  <c r="R375"/>
  <c r="S375"/>
  <c r="T375"/>
  <c r="R376"/>
  <c r="S376"/>
  <c r="T376"/>
  <c r="R377"/>
  <c r="S377"/>
  <c r="T377"/>
  <c r="R378"/>
  <c r="S378"/>
  <c r="T378"/>
  <c r="R379"/>
  <c r="S379"/>
  <c r="T379"/>
  <c r="R380"/>
  <c r="S380"/>
  <c r="T380"/>
  <c r="R381"/>
  <c r="S381"/>
  <c r="T381"/>
  <c r="R382"/>
  <c r="S382"/>
  <c r="T382"/>
  <c r="R383"/>
  <c r="S383"/>
  <c r="T383"/>
  <c r="R384"/>
  <c r="S384"/>
  <c r="T384"/>
  <c r="R385"/>
  <c r="S385"/>
  <c r="T385"/>
  <c r="R386"/>
  <c r="S386"/>
  <c r="Y276" s="1"/>
  <c r="Z276" s="1"/>
  <c r="T386"/>
  <c r="R387"/>
  <c r="S387"/>
  <c r="T387"/>
  <c r="R388"/>
  <c r="S388"/>
  <c r="T388"/>
  <c r="R389"/>
  <c r="S389"/>
  <c r="T389"/>
  <c r="R390"/>
  <c r="S390"/>
  <c r="T390"/>
  <c r="R391"/>
  <c r="S391"/>
  <c r="T391"/>
  <c r="R392"/>
  <c r="S392"/>
  <c r="T392"/>
  <c r="R393"/>
  <c r="S393"/>
  <c r="T393"/>
  <c r="R394"/>
  <c r="S394"/>
  <c r="T394"/>
  <c r="R395"/>
  <c r="S395"/>
  <c r="T395"/>
  <c r="R396"/>
  <c r="S396"/>
  <c r="T396"/>
  <c r="R397"/>
  <c r="S397"/>
  <c r="T397"/>
  <c r="R398"/>
  <c r="S398"/>
  <c r="T398"/>
  <c r="R399"/>
  <c r="S399"/>
  <c r="T399"/>
  <c r="R400"/>
  <c r="S400"/>
  <c r="T400"/>
  <c r="R401"/>
  <c r="S401"/>
  <c r="T401"/>
  <c r="R402"/>
  <c r="W292" s="1"/>
  <c r="X292" s="1"/>
  <c r="S402"/>
  <c r="T402"/>
  <c r="AA292" s="1"/>
  <c r="AB292" s="1"/>
  <c r="R403"/>
  <c r="S403"/>
  <c r="T403"/>
  <c r="R404"/>
  <c r="S404"/>
  <c r="T404"/>
  <c r="R405"/>
  <c r="S405"/>
  <c r="T405"/>
  <c r="R406"/>
  <c r="S406"/>
  <c r="T406"/>
  <c r="R407"/>
  <c r="S407"/>
  <c r="T407"/>
  <c r="R408"/>
  <c r="S408"/>
  <c r="T408"/>
  <c r="R409"/>
  <c r="S409"/>
  <c r="T409"/>
  <c r="R410"/>
  <c r="W300" s="1"/>
  <c r="X300" s="1"/>
  <c r="S410"/>
  <c r="T410"/>
  <c r="R411"/>
  <c r="S411"/>
  <c r="T411"/>
  <c r="R412"/>
  <c r="S412"/>
  <c r="T412"/>
  <c r="R413"/>
  <c r="S413"/>
  <c r="T413"/>
  <c r="R414"/>
  <c r="S414"/>
  <c r="T414"/>
  <c r="R415"/>
  <c r="S415"/>
  <c r="T415"/>
  <c r="R416"/>
  <c r="S416"/>
  <c r="T416"/>
  <c r="R417"/>
  <c r="S417"/>
  <c r="T417"/>
  <c r="R418"/>
  <c r="S418"/>
  <c r="T418"/>
  <c r="R419"/>
  <c r="S419"/>
  <c r="T419"/>
  <c r="R420"/>
  <c r="S420"/>
  <c r="T420"/>
  <c r="R421"/>
  <c r="S421"/>
  <c r="T421"/>
  <c r="R422"/>
  <c r="S422"/>
  <c r="T422"/>
  <c r="R423"/>
  <c r="S423"/>
  <c r="T423"/>
  <c r="K374"/>
  <c r="L374"/>
  <c r="Y264" s="1"/>
  <c r="Z264" s="1"/>
  <c r="M374"/>
  <c r="K375"/>
  <c r="W265" s="1"/>
  <c r="X265" s="1"/>
  <c r="L375"/>
  <c r="M375"/>
  <c r="AA265" s="1"/>
  <c r="AB265" s="1"/>
  <c r="K376"/>
  <c r="L376"/>
  <c r="M376"/>
  <c r="K377"/>
  <c r="W267" s="1"/>
  <c r="X267" s="1"/>
  <c r="L377"/>
  <c r="Y267" s="1"/>
  <c r="Z267" s="1"/>
  <c r="M377"/>
  <c r="AA267" s="1"/>
  <c r="AB267" s="1"/>
  <c r="K378"/>
  <c r="W268" s="1"/>
  <c r="X268" s="1"/>
  <c r="L378"/>
  <c r="M378"/>
  <c r="AA268" s="1"/>
  <c r="AB268" s="1"/>
  <c r="K379"/>
  <c r="L379"/>
  <c r="M379"/>
  <c r="K380"/>
  <c r="L380"/>
  <c r="Y270" s="1"/>
  <c r="Z270" s="1"/>
  <c r="M380"/>
  <c r="AA270"/>
  <c r="AB270" s="1"/>
  <c r="K381"/>
  <c r="L381"/>
  <c r="M381"/>
  <c r="K382"/>
  <c r="L382"/>
  <c r="M382"/>
  <c r="K383"/>
  <c r="W273" s="1"/>
  <c r="X273" s="1"/>
  <c r="L383"/>
  <c r="M383"/>
  <c r="AA273" s="1"/>
  <c r="AB273" s="1"/>
  <c r="K384"/>
  <c r="W274" s="1"/>
  <c r="X274" s="1"/>
  <c r="L384"/>
  <c r="M384"/>
  <c r="AA274" s="1"/>
  <c r="AB274" s="1"/>
  <c r="K385"/>
  <c r="L385"/>
  <c r="Y275" s="1"/>
  <c r="Z275" s="1"/>
  <c r="M385"/>
  <c r="K386"/>
  <c r="L386"/>
  <c r="M386"/>
  <c r="AA276" s="1"/>
  <c r="AB276" s="1"/>
  <c r="K387"/>
  <c r="L387"/>
  <c r="Y277" s="1"/>
  <c r="Z277" s="1"/>
  <c r="M387"/>
  <c r="K388"/>
  <c r="W278" s="1"/>
  <c r="X278" s="1"/>
  <c r="L388"/>
  <c r="M388"/>
  <c r="AA278" s="1"/>
  <c r="AB278" s="1"/>
  <c r="K389"/>
  <c r="L389"/>
  <c r="Y279" s="1"/>
  <c r="Z279" s="1"/>
  <c r="M389"/>
  <c r="AA279" s="1"/>
  <c r="AB279" s="1"/>
  <c r="K390"/>
  <c r="W280" s="1"/>
  <c r="X280" s="1"/>
  <c r="L390"/>
  <c r="M390"/>
  <c r="AA280" s="1"/>
  <c r="AB280" s="1"/>
  <c r="K391"/>
  <c r="L391"/>
  <c r="Y281" s="1"/>
  <c r="Z281" s="1"/>
  <c r="M391"/>
  <c r="AA281"/>
  <c r="AB281" s="1"/>
  <c r="K392"/>
  <c r="W282" s="1"/>
  <c r="X282" s="1"/>
  <c r="L392"/>
  <c r="Y282" s="1"/>
  <c r="Z282" s="1"/>
  <c r="M392"/>
  <c r="AA282" s="1"/>
  <c r="AB282" s="1"/>
  <c r="K393"/>
  <c r="W283" s="1"/>
  <c r="X283" s="1"/>
  <c r="L393"/>
  <c r="M393"/>
  <c r="AA283" s="1"/>
  <c r="AB283" s="1"/>
  <c r="K394"/>
  <c r="L394"/>
  <c r="Y284" s="1"/>
  <c r="Z284" s="1"/>
  <c r="M394"/>
  <c r="K395"/>
  <c r="W285" s="1"/>
  <c r="X285" s="1"/>
  <c r="L395"/>
  <c r="M395"/>
  <c r="AA285" s="1"/>
  <c r="AB285" s="1"/>
  <c r="K396"/>
  <c r="L396"/>
  <c r="M396"/>
  <c r="AA286" s="1"/>
  <c r="AB286" s="1"/>
  <c r="K397"/>
  <c r="W287" s="1"/>
  <c r="X287" s="1"/>
  <c r="L397"/>
  <c r="Y287" s="1"/>
  <c r="Z287" s="1"/>
  <c r="M397"/>
  <c r="AA287" s="1"/>
  <c r="AB287" s="1"/>
  <c r="K398"/>
  <c r="L398"/>
  <c r="Y288" s="1"/>
  <c r="Z288" s="1"/>
  <c r="M398"/>
  <c r="K399"/>
  <c r="W289" s="1"/>
  <c r="X289" s="1"/>
  <c r="L399"/>
  <c r="M399"/>
  <c r="AA289" s="1"/>
  <c r="AB289" s="1"/>
  <c r="K400"/>
  <c r="L400"/>
  <c r="Y290" s="1"/>
  <c r="Z290" s="1"/>
  <c r="M400"/>
  <c r="AA290" s="1"/>
  <c r="AB290" s="1"/>
  <c r="K401"/>
  <c r="W291" s="1"/>
  <c r="X291" s="1"/>
  <c r="L401"/>
  <c r="M401"/>
  <c r="AA291"/>
  <c r="AB291" s="1"/>
  <c r="K402"/>
  <c r="L402"/>
  <c r="M402"/>
  <c r="K403"/>
  <c r="L403"/>
  <c r="Y293" s="1"/>
  <c r="Z293" s="1"/>
  <c r="M403"/>
  <c r="K404"/>
  <c r="L404"/>
  <c r="Y294" s="1"/>
  <c r="Z294" s="1"/>
  <c r="M404"/>
  <c r="AA294" s="1"/>
  <c r="AB294" s="1"/>
  <c r="K405"/>
  <c r="W295" s="1"/>
  <c r="X295" s="1"/>
  <c r="L405"/>
  <c r="M405"/>
  <c r="AA295" s="1"/>
  <c r="AB295" s="1"/>
  <c r="K406"/>
  <c r="W296" s="1"/>
  <c r="X296" s="1"/>
  <c r="L406"/>
  <c r="M406"/>
  <c r="AA296" s="1"/>
  <c r="AB296" s="1"/>
  <c r="K407"/>
  <c r="L407"/>
  <c r="M407"/>
  <c r="AA297" s="1"/>
  <c r="AB297" s="1"/>
  <c r="K408"/>
  <c r="L408"/>
  <c r="Y298" s="1"/>
  <c r="Z298" s="1"/>
  <c r="M408"/>
  <c r="K409"/>
  <c r="W299" s="1"/>
  <c r="X299" s="1"/>
  <c r="L409"/>
  <c r="M409"/>
  <c r="AA299" s="1"/>
  <c r="AB299" s="1"/>
  <c r="K410"/>
  <c r="L410"/>
  <c r="Y300" s="1"/>
  <c r="Z300" s="1"/>
  <c r="M410"/>
  <c r="K411"/>
  <c r="W301" s="1"/>
  <c r="X301" s="1"/>
  <c r="L411"/>
  <c r="M411"/>
  <c r="AA301" s="1"/>
  <c r="AB301" s="1"/>
  <c r="K412"/>
  <c r="W302" s="1"/>
  <c r="X302" s="1"/>
  <c r="L412"/>
  <c r="M412"/>
  <c r="AA302" s="1"/>
  <c r="AB302" s="1"/>
  <c r="K413"/>
  <c r="L413"/>
  <c r="M413"/>
  <c r="K414"/>
  <c r="L414"/>
  <c r="M414"/>
  <c r="K415"/>
  <c r="L415"/>
  <c r="M415"/>
  <c r="K416"/>
  <c r="L416"/>
  <c r="M416"/>
  <c r="K417"/>
  <c r="L417"/>
  <c r="M417"/>
  <c r="K418"/>
  <c r="L418"/>
  <c r="M418"/>
  <c r="K419"/>
  <c r="L419"/>
  <c r="M419"/>
  <c r="K420"/>
  <c r="L420"/>
  <c r="M420"/>
  <c r="K421"/>
  <c r="L421"/>
  <c r="M421"/>
  <c r="K422"/>
  <c r="L422"/>
  <c r="M422"/>
  <c r="K423"/>
  <c r="L423"/>
  <c r="M423"/>
  <c r="W264"/>
  <c r="X264" s="1"/>
  <c r="AA264"/>
  <c r="AB264" s="1"/>
  <c r="Y265"/>
  <c r="Z265"/>
  <c r="W266"/>
  <c r="X266" s="1"/>
  <c r="Y266"/>
  <c r="Z266" s="1"/>
  <c r="AA266"/>
  <c r="AB266" s="1"/>
  <c r="Y268"/>
  <c r="Z268" s="1"/>
  <c r="W269"/>
  <c r="X269" s="1"/>
  <c r="AA269"/>
  <c r="AB269" s="1"/>
  <c r="W270"/>
  <c r="X270" s="1"/>
  <c r="W271"/>
  <c r="X271" s="1"/>
  <c r="Y271"/>
  <c r="Z271" s="1"/>
  <c r="AA271"/>
  <c r="AB271" s="1"/>
  <c r="W272"/>
  <c r="X272" s="1"/>
  <c r="Y272"/>
  <c r="Z272" s="1"/>
  <c r="AA272"/>
  <c r="AB272" s="1"/>
  <c r="Y274"/>
  <c r="Z274" s="1"/>
  <c r="W275"/>
  <c r="X275" s="1"/>
  <c r="AA275"/>
  <c r="AB275" s="1"/>
  <c r="W276"/>
  <c r="X276" s="1"/>
  <c r="W277"/>
  <c r="X277" s="1"/>
  <c r="AA277"/>
  <c r="AB277" s="1"/>
  <c r="Y283"/>
  <c r="Z283" s="1"/>
  <c r="W284"/>
  <c r="X284" s="1"/>
  <c r="AA284"/>
  <c r="AB284" s="1"/>
  <c r="Y285"/>
  <c r="Z285" s="1"/>
  <c r="W286"/>
  <c r="X286" s="1"/>
  <c r="Y286"/>
  <c r="Z286" s="1"/>
  <c r="W290"/>
  <c r="X290" s="1"/>
  <c r="Y291"/>
  <c r="Z291" s="1"/>
  <c r="Y292"/>
  <c r="Z292" s="1"/>
  <c r="W293"/>
  <c r="X293" s="1"/>
  <c r="AA293"/>
  <c r="AB293" s="1"/>
  <c r="W294"/>
  <c r="X294" s="1"/>
  <c r="Y295"/>
  <c r="Z295" s="1"/>
  <c r="Y296"/>
  <c r="Z296" s="1"/>
  <c r="W297"/>
  <c r="X297" s="1"/>
  <c r="AA300"/>
  <c r="AB300" s="1"/>
  <c r="Y302"/>
  <c r="Z302" s="1"/>
  <c r="AA303"/>
  <c r="AB303" s="1"/>
  <c r="R264"/>
  <c r="R265"/>
  <c r="R266"/>
  <c r="R267"/>
  <c r="R268"/>
  <c r="R269"/>
  <c r="R270"/>
  <c r="R271"/>
  <c r="R273"/>
  <c r="R274"/>
  <c r="R275"/>
  <c r="R276"/>
  <c r="R277"/>
  <c r="R278"/>
  <c r="R279"/>
  <c r="R280"/>
  <c r="R281"/>
  <c r="R282"/>
  <c r="R283"/>
  <c r="R284"/>
  <c r="R286"/>
  <c r="R287"/>
  <c r="R288"/>
  <c r="R289"/>
  <c r="R290"/>
  <c r="R291"/>
  <c r="R292"/>
  <c r="R293"/>
  <c r="R294"/>
  <c r="R295"/>
  <c r="R296"/>
  <c r="R297"/>
  <c r="R298"/>
  <c r="R299"/>
  <c r="R300"/>
  <c r="R301"/>
  <c r="R302"/>
  <c r="K294"/>
  <c r="S294"/>
  <c r="K295"/>
  <c r="K296"/>
  <c r="S296"/>
  <c r="K297"/>
  <c r="K298"/>
  <c r="S298"/>
  <c r="K299"/>
  <c r="K300"/>
  <c r="S300"/>
  <c r="K301"/>
  <c r="K302"/>
  <c r="S302"/>
  <c r="K303"/>
  <c r="K264"/>
  <c r="S264"/>
  <c r="K265"/>
  <c r="K266"/>
  <c r="S266"/>
  <c r="K267"/>
  <c r="K268"/>
  <c r="S268"/>
  <c r="K269"/>
  <c r="K270"/>
  <c r="S270"/>
  <c r="K271"/>
  <c r="K272"/>
  <c r="K273"/>
  <c r="K274"/>
  <c r="S274"/>
  <c r="K275"/>
  <c r="K276"/>
  <c r="S276"/>
  <c r="K277"/>
  <c r="K278"/>
  <c r="S278"/>
  <c r="K279"/>
  <c r="K280"/>
  <c r="S280"/>
  <c r="K281"/>
  <c r="K282"/>
  <c r="S282"/>
  <c r="K283"/>
  <c r="K284"/>
  <c r="S284"/>
  <c r="K285"/>
  <c r="K286"/>
  <c r="S286"/>
  <c r="K287"/>
  <c r="K288"/>
  <c r="S288"/>
  <c r="K289"/>
  <c r="K290"/>
  <c r="S290"/>
  <c r="K291"/>
  <c r="K292"/>
  <c r="S292"/>
  <c r="K293"/>
  <c r="AB16"/>
  <c r="AB313" s="1"/>
  <c r="AA16"/>
  <c r="AA313" s="1"/>
  <c r="Z16"/>
  <c r="Z313" s="1"/>
  <c r="G9"/>
  <c r="J9"/>
  <c r="N9"/>
  <c r="Q9"/>
  <c r="T317"/>
  <c r="G44"/>
  <c r="J44"/>
  <c r="G49"/>
  <c r="J49"/>
  <c r="G14"/>
  <c r="J14"/>
  <c r="N44"/>
  <c r="Q44"/>
  <c r="N49"/>
  <c r="Q49"/>
  <c r="N14"/>
  <c r="Q14"/>
  <c r="G12"/>
  <c r="J12"/>
  <c r="N12"/>
  <c r="Q12"/>
  <c r="G36"/>
  <c r="J36"/>
  <c r="G8"/>
  <c r="J8"/>
  <c r="N36"/>
  <c r="Q36"/>
  <c r="N8"/>
  <c r="Q8"/>
  <c r="G51"/>
  <c r="J51"/>
  <c r="N51"/>
  <c r="Q51"/>
  <c r="G3"/>
  <c r="J3"/>
  <c r="N3"/>
  <c r="Q3"/>
  <c r="G38"/>
  <c r="J38"/>
  <c r="N38"/>
  <c r="Q38"/>
  <c r="K353"/>
  <c r="R353"/>
  <c r="K356"/>
  <c r="K357"/>
  <c r="K358"/>
  <c r="K359"/>
  <c r="K360"/>
  <c r="K361"/>
  <c r="K362"/>
  <c r="K363"/>
  <c r="G10"/>
  <c r="J10"/>
  <c r="N10"/>
  <c r="Q10"/>
  <c r="G39"/>
  <c r="J39"/>
  <c r="N39"/>
  <c r="Q39"/>
  <c r="G40"/>
  <c r="J40"/>
  <c r="N40"/>
  <c r="Q40"/>
  <c r="G31"/>
  <c r="J31"/>
  <c r="N31"/>
  <c r="Q31"/>
  <c r="L360"/>
  <c r="S360"/>
  <c r="S361"/>
  <c r="L362"/>
  <c r="S362"/>
  <c r="L363"/>
  <c r="S363"/>
  <c r="G34"/>
  <c r="J34"/>
  <c r="N34"/>
  <c r="Q34"/>
  <c r="G19"/>
  <c r="J19"/>
  <c r="M315"/>
  <c r="N19"/>
  <c r="Q19"/>
  <c r="T315"/>
  <c r="G25"/>
  <c r="J25"/>
  <c r="M316"/>
  <c r="N25"/>
  <c r="Q25"/>
  <c r="T316"/>
  <c r="G35"/>
  <c r="J35"/>
  <c r="G27"/>
  <c r="J27"/>
  <c r="N35"/>
  <c r="Q35"/>
  <c r="N27"/>
  <c r="Q27"/>
  <c r="G5"/>
  <c r="J5"/>
  <c r="N5"/>
  <c r="Q5"/>
  <c r="M356"/>
  <c r="T356"/>
  <c r="T360"/>
  <c r="M362"/>
  <c r="T362"/>
  <c r="M363"/>
  <c r="AA253" s="1"/>
  <c r="AB253" s="1"/>
  <c r="T363"/>
  <c r="M364"/>
  <c r="T364"/>
  <c r="M365"/>
  <c r="T365"/>
  <c r="T366"/>
  <c r="M367"/>
  <c r="T367"/>
  <c r="M368"/>
  <c r="T368"/>
  <c r="T369"/>
  <c r="M370"/>
  <c r="T370"/>
  <c r="M371"/>
  <c r="T371"/>
  <c r="T372"/>
  <c r="M373"/>
  <c r="T373"/>
  <c r="L364"/>
  <c r="S364"/>
  <c r="S365"/>
  <c r="L366"/>
  <c r="S366"/>
  <c r="L367"/>
  <c r="S367"/>
  <c r="S368"/>
  <c r="L369"/>
  <c r="S369"/>
  <c r="Y259" s="1"/>
  <c r="Z259" s="1"/>
  <c r="L370"/>
  <c r="S370"/>
  <c r="S371"/>
  <c r="L372"/>
  <c r="Y262" s="1"/>
  <c r="Z262" s="1"/>
  <c r="S372"/>
  <c r="L373"/>
  <c r="S373"/>
  <c r="K365"/>
  <c r="K366"/>
  <c r="K368"/>
  <c r="K369"/>
  <c r="K371"/>
  <c r="K372"/>
  <c r="K373"/>
  <c r="G24"/>
  <c r="J24"/>
  <c r="N24"/>
  <c r="Q24"/>
  <c r="G15"/>
  <c r="J15"/>
  <c r="N15"/>
  <c r="Q15"/>
  <c r="G37"/>
  <c r="J37"/>
  <c r="N37"/>
  <c r="Q37"/>
  <c r="G48"/>
  <c r="J48"/>
  <c r="N48"/>
  <c r="Q48"/>
  <c r="G4"/>
  <c r="J4"/>
  <c r="N4"/>
  <c r="Q4"/>
  <c r="G32"/>
  <c r="J32"/>
  <c r="N32"/>
  <c r="Q32"/>
  <c r="G29"/>
  <c r="J29"/>
  <c r="N29"/>
  <c r="Q29"/>
  <c r="G20"/>
  <c r="J20"/>
  <c r="N20"/>
  <c r="Q20"/>
  <c r="G11"/>
  <c r="J11"/>
  <c r="N11"/>
  <c r="Q11"/>
  <c r="G22"/>
  <c r="J22"/>
  <c r="N22"/>
  <c r="Q22"/>
  <c r="G26"/>
  <c r="J26"/>
  <c r="N26"/>
  <c r="Q26"/>
  <c r="G7"/>
  <c r="J7"/>
  <c r="N7"/>
  <c r="Q7"/>
  <c r="G6"/>
  <c r="J6"/>
  <c r="N6"/>
  <c r="Q6"/>
  <c r="G46"/>
  <c r="J46"/>
  <c r="N46"/>
  <c r="Q46"/>
  <c r="G33"/>
  <c r="J33"/>
  <c r="N33"/>
  <c r="Q33"/>
  <c r="G47"/>
  <c r="J47"/>
  <c r="N47"/>
  <c r="Q47"/>
  <c r="G28"/>
  <c r="J28"/>
  <c r="N28"/>
  <c r="Q28"/>
  <c r="G45"/>
  <c r="J45"/>
  <c r="N45"/>
  <c r="Q45"/>
  <c r="G13"/>
  <c r="J13"/>
  <c r="N13"/>
  <c r="Q13"/>
  <c r="G41"/>
  <c r="J41"/>
  <c r="N41"/>
  <c r="Q41"/>
  <c r="M321"/>
  <c r="K331"/>
  <c r="R331"/>
  <c r="M332"/>
  <c r="T321"/>
  <c r="R350"/>
  <c r="T331"/>
  <c r="M327"/>
  <c r="M334"/>
  <c r="T332"/>
  <c r="T334"/>
  <c r="M325"/>
  <c r="M326"/>
  <c r="T327"/>
  <c r="T326"/>
  <c r="T325"/>
  <c r="M331"/>
  <c r="M344"/>
  <c r="M333"/>
  <c r="T333"/>
  <c r="M317"/>
  <c r="T344"/>
  <c r="T320"/>
  <c r="M320"/>
  <c r="K350"/>
  <c r="M372"/>
  <c r="AA262" s="1"/>
  <c r="AB262" s="1"/>
  <c r="L371"/>
  <c r="K370"/>
  <c r="M369"/>
  <c r="L368"/>
  <c r="Y258" s="1"/>
  <c r="Z258" s="1"/>
  <c r="K367"/>
  <c r="M366"/>
  <c r="AA256" s="1"/>
  <c r="AB256" s="1"/>
  <c r="L365"/>
  <c r="K364"/>
  <c r="W254" s="1"/>
  <c r="X254" s="1"/>
  <c r="AE252"/>
  <c r="AF252"/>
  <c r="AE248"/>
  <c r="AF248" s="1"/>
  <c r="AC203"/>
  <c r="AD203" s="1"/>
  <c r="AE245"/>
  <c r="AF245" s="1"/>
  <c r="AE244"/>
  <c r="AF244" s="1"/>
  <c r="AE243"/>
  <c r="AF243" s="1"/>
  <c r="AE242"/>
  <c r="AF242" s="1"/>
  <c r="AC241"/>
  <c r="AD241" s="1"/>
  <c r="AC240"/>
  <c r="AD240" s="1"/>
  <c r="AC239"/>
  <c r="AD239" s="1"/>
  <c r="AE237"/>
  <c r="AF237" s="1"/>
  <c r="AE236"/>
  <c r="AF236" s="1"/>
  <c r="AE235"/>
  <c r="AF235" s="1"/>
  <c r="AE234"/>
  <c r="AE233"/>
  <c r="AF233" s="1"/>
  <c r="AC232"/>
  <c r="AD232" s="1"/>
  <c r="AE230"/>
  <c r="AE229"/>
  <c r="AF229" s="1"/>
  <c r="AE228"/>
  <c r="AF228" s="1"/>
  <c r="AE227"/>
  <c r="AF227" s="1"/>
  <c r="AE226"/>
  <c r="AF226" s="1"/>
  <c r="AE225"/>
  <c r="AF225" s="1"/>
  <c r="AC224"/>
  <c r="AD224" s="1"/>
  <c r="AC223"/>
  <c r="AD223" s="1"/>
  <c r="AE221"/>
  <c r="AF221" s="1"/>
  <c r="AE220"/>
  <c r="AF220" s="1"/>
  <c r="AE219"/>
  <c r="AF219" s="1"/>
  <c r="AE218"/>
  <c r="AF218" s="1"/>
  <c r="AE217"/>
  <c r="AF217" s="1"/>
  <c r="AE215"/>
  <c r="AF215" s="1"/>
  <c r="AC214"/>
  <c r="AD214" s="1"/>
  <c r="AC213"/>
  <c r="AD213" s="1"/>
  <c r="AE211"/>
  <c r="AF211" s="1"/>
  <c r="AE210"/>
  <c r="AF210" s="1"/>
  <c r="AE209"/>
  <c r="AF209" s="1"/>
  <c r="AC208"/>
  <c r="AD208" s="1"/>
  <c r="AC207"/>
  <c r="AD207" s="1"/>
  <c r="AC206"/>
  <c r="AD206" s="1"/>
  <c r="AC205"/>
  <c r="AD205" s="1"/>
  <c r="AC204"/>
  <c r="AD204"/>
  <c r="AE291"/>
  <c r="AF291" s="1"/>
  <c r="AE274"/>
  <c r="AF274"/>
  <c r="AE266"/>
  <c r="AF266" s="1"/>
  <c r="AC261"/>
  <c r="AD261" s="1"/>
  <c r="AE259"/>
  <c r="AF259" s="1"/>
  <c r="AE251"/>
  <c r="AF251" s="1"/>
  <c r="AC247"/>
  <c r="AD247" s="1"/>
  <c r="AE299"/>
  <c r="AF299" s="1"/>
  <c r="AC291"/>
  <c r="AD291"/>
  <c r="AC290"/>
  <c r="AD290"/>
  <c r="AC288"/>
  <c r="AD288" s="1"/>
  <c r="AE287"/>
  <c r="AF287" s="1"/>
  <c r="AE284"/>
  <c r="AF284" s="1"/>
  <c r="AC283"/>
  <c r="AD283" s="1"/>
  <c r="AE282"/>
  <c r="AF282" s="1"/>
  <c r="AE272"/>
  <c r="AF272" s="1"/>
  <c r="AC249"/>
  <c r="AD249" s="1"/>
  <c r="K10"/>
  <c r="R36"/>
  <c r="AF234"/>
  <c r="Y255"/>
  <c r="Z255" s="1"/>
  <c r="K49"/>
  <c r="M329" s="1"/>
  <c r="K9"/>
  <c r="K348" s="1"/>
  <c r="L313"/>
  <c r="AA222"/>
  <c r="AB222" s="1"/>
  <c r="AA207"/>
  <c r="AB207" s="1"/>
  <c r="R41"/>
  <c r="S351" s="1"/>
  <c r="K26"/>
  <c r="R37"/>
  <c r="K37"/>
  <c r="K27"/>
  <c r="N352"/>
  <c r="R38"/>
  <c r="K38"/>
  <c r="K3"/>
  <c r="K51"/>
  <c r="R8"/>
  <c r="K8"/>
  <c r="K36"/>
  <c r="R12"/>
  <c r="K12"/>
  <c r="K212" s="1"/>
  <c r="R49"/>
  <c r="T329" s="1"/>
  <c r="K14"/>
  <c r="K319"/>
  <c r="Y303"/>
  <c r="Z303" s="1"/>
  <c r="N332"/>
  <c r="L347"/>
  <c r="S299"/>
  <c r="S295"/>
  <c r="S291"/>
  <c r="S287"/>
  <c r="S283"/>
  <c r="S279"/>
  <c r="S275"/>
  <c r="S271"/>
  <c r="S267"/>
  <c r="S301"/>
  <c r="S297"/>
  <c r="S293"/>
  <c r="S289"/>
  <c r="S281"/>
  <c r="S277"/>
  <c r="S273"/>
  <c r="S269"/>
  <c r="S265"/>
  <c r="W240"/>
  <c r="X240" s="1"/>
  <c r="W221"/>
  <c r="X221" s="1"/>
  <c r="AA224"/>
  <c r="AB224" s="1"/>
  <c r="R13"/>
  <c r="T319"/>
  <c r="K45"/>
  <c r="L355" s="1"/>
  <c r="R33"/>
  <c r="T324"/>
  <c r="K6"/>
  <c r="K346" s="1"/>
  <c r="R7"/>
  <c r="K22"/>
  <c r="N319"/>
  <c r="R20"/>
  <c r="R330" s="1"/>
  <c r="K20"/>
  <c r="K330" s="1"/>
  <c r="W220" s="1"/>
  <c r="R32"/>
  <c r="T313"/>
  <c r="K4"/>
  <c r="K48"/>
  <c r="M358" s="1"/>
  <c r="R24"/>
  <c r="K24"/>
  <c r="K34"/>
  <c r="L348" s="1"/>
  <c r="R40"/>
  <c r="R39"/>
  <c r="K39"/>
  <c r="R10"/>
  <c r="L318"/>
  <c r="R263"/>
  <c r="K263"/>
  <c r="R262"/>
  <c r="K262"/>
  <c r="R261"/>
  <c r="K261"/>
  <c r="R260"/>
  <c r="K260"/>
  <c r="K259"/>
  <c r="R258"/>
  <c r="K258"/>
  <c r="R257"/>
  <c r="K257"/>
  <c r="R256"/>
  <c r="K256"/>
  <c r="R255"/>
  <c r="K255"/>
  <c r="R254"/>
  <c r="K254"/>
  <c r="R253"/>
  <c r="R252"/>
  <c r="R250"/>
  <c r="Y260"/>
  <c r="Z260" s="1"/>
  <c r="AA258"/>
  <c r="AB258" s="1"/>
  <c r="AA257"/>
  <c r="AB257" s="1"/>
  <c r="AA252"/>
  <c r="AB252" s="1"/>
  <c r="W243"/>
  <c r="X243" s="1"/>
  <c r="AA217"/>
  <c r="AB217" s="1"/>
  <c r="R15"/>
  <c r="AA234"/>
  <c r="AB234" s="1"/>
  <c r="AA223"/>
  <c r="AB223" s="1"/>
  <c r="AA221"/>
  <c r="AB221" s="1"/>
  <c r="Y261"/>
  <c r="Z261" s="1"/>
  <c r="AA261"/>
  <c r="AB261" s="1"/>
  <c r="K41"/>
  <c r="L351" s="1"/>
  <c r="Y241" s="1"/>
  <c r="S49"/>
  <c r="AA259"/>
  <c r="AB259"/>
  <c r="S38"/>
  <c r="AA210"/>
  <c r="AB210" s="1"/>
  <c r="AA215"/>
  <c r="AB215" s="1"/>
  <c r="K13"/>
  <c r="R45"/>
  <c r="S318" s="1"/>
  <c r="Y208" s="1"/>
  <c r="Z208" s="1"/>
  <c r="K19"/>
  <c r="K354"/>
  <c r="Y250"/>
  <c r="Z250" s="1"/>
  <c r="R35"/>
  <c r="R34"/>
  <c r="R4"/>
  <c r="R25"/>
  <c r="R3"/>
  <c r="R14"/>
  <c r="R9"/>
  <c r="R348" s="1"/>
  <c r="R44"/>
  <c r="R339"/>
  <c r="AA260"/>
  <c r="AB260" s="1"/>
  <c r="AA254"/>
  <c r="AB254" s="1"/>
  <c r="S345"/>
  <c r="K47"/>
  <c r="L328" s="1"/>
  <c r="K46"/>
  <c r="R6"/>
  <c r="R346" s="1"/>
  <c r="K11"/>
  <c r="K29"/>
  <c r="K32"/>
  <c r="K31"/>
  <c r="L327" s="1"/>
  <c r="AA263"/>
  <c r="AB263" s="1"/>
  <c r="Y252"/>
  <c r="Z252" s="1"/>
  <c r="K28"/>
  <c r="L319" s="1"/>
  <c r="R47"/>
  <c r="T335" s="1"/>
  <c r="R22"/>
  <c r="R11"/>
  <c r="R325" s="1"/>
  <c r="K5"/>
  <c r="K340" s="1"/>
  <c r="R27"/>
  <c r="R218" s="1"/>
  <c r="U352"/>
  <c r="AA206"/>
  <c r="AB206" s="1"/>
  <c r="K25"/>
  <c r="K220" s="1"/>
  <c r="R31"/>
  <c r="S322" s="1"/>
  <c r="AA246"/>
  <c r="AB246" s="1"/>
  <c r="K322"/>
  <c r="K347"/>
  <c r="R28"/>
  <c r="S319" s="1"/>
  <c r="K33"/>
  <c r="M339"/>
  <c r="R46"/>
  <c r="K7"/>
  <c r="K337" s="1"/>
  <c r="R26"/>
  <c r="R29"/>
  <c r="T322"/>
  <c r="R48"/>
  <c r="T358" s="1"/>
  <c r="S316"/>
  <c r="K15"/>
  <c r="R5"/>
  <c r="R335" s="1"/>
  <c r="U341"/>
  <c r="K35"/>
  <c r="R19"/>
  <c r="AA205"/>
  <c r="AB205" s="1"/>
  <c r="K40"/>
  <c r="L317" s="1"/>
  <c r="R51"/>
  <c r="T346" s="1"/>
  <c r="S317"/>
  <c r="K44"/>
  <c r="K320"/>
  <c r="AA216"/>
  <c r="AB216"/>
  <c r="R373"/>
  <c r="W263" s="1"/>
  <c r="X263" s="1"/>
  <c r="R371"/>
  <c r="W261" s="1"/>
  <c r="X261" s="1"/>
  <c r="R369"/>
  <c r="W259" s="1"/>
  <c r="X259" s="1"/>
  <c r="R367"/>
  <c r="R365"/>
  <c r="W255"/>
  <c r="X255" s="1"/>
  <c r="R363"/>
  <c r="W253" s="1"/>
  <c r="X253" s="1"/>
  <c r="R361"/>
  <c r="W251" s="1"/>
  <c r="X251" s="1"/>
  <c r="R359"/>
  <c r="W249" s="1"/>
  <c r="X249" s="1"/>
  <c r="R372"/>
  <c r="W262" s="1"/>
  <c r="X262" s="1"/>
  <c r="R370"/>
  <c r="W260" s="1"/>
  <c r="X260" s="1"/>
  <c r="R368"/>
  <c r="R366"/>
  <c r="R364"/>
  <c r="R362"/>
  <c r="W252" s="1"/>
  <c r="X252" s="1"/>
  <c r="R360"/>
  <c r="W250" s="1"/>
  <c r="X250" s="1"/>
  <c r="R358"/>
  <c r="W248" s="1"/>
  <c r="X248" s="1"/>
  <c r="R356"/>
  <c r="W246" s="1"/>
  <c r="X246" s="1"/>
  <c r="R344"/>
  <c r="M336"/>
  <c r="R332"/>
  <c r="T318"/>
  <c r="R334"/>
  <c r="K252"/>
  <c r="R337"/>
  <c r="T349"/>
  <c r="R322"/>
  <c r="S313"/>
  <c r="M350"/>
  <c r="L331"/>
  <c r="L339"/>
  <c r="K225"/>
  <c r="S9"/>
  <c r="K321"/>
  <c r="S347"/>
  <c r="Y237" s="1"/>
  <c r="S348"/>
  <c r="AC242"/>
  <c r="AF230"/>
  <c r="S340"/>
  <c r="S354"/>
  <c r="U348"/>
  <c r="U319"/>
  <c r="AC209" s="1"/>
  <c r="AD209" s="1"/>
  <c r="M349"/>
  <c r="M322"/>
  <c r="AA212" s="1"/>
  <c r="AB212" s="1"/>
  <c r="T353"/>
  <c r="T330"/>
  <c r="M353"/>
  <c r="M330"/>
  <c r="AA220" s="1"/>
  <c r="AB220" s="1"/>
  <c r="K355"/>
  <c r="K324"/>
  <c r="K345"/>
  <c r="R324"/>
  <c r="R329"/>
  <c r="S323"/>
  <c r="S36"/>
  <c r="K245"/>
  <c r="S344"/>
  <c r="S12"/>
  <c r="S321"/>
  <c r="R351"/>
  <c r="L323"/>
  <c r="Y213" s="1"/>
  <c r="S37"/>
  <c r="R347"/>
  <c r="R354"/>
  <c r="N322"/>
  <c r="N341"/>
  <c r="AC231" s="1"/>
  <c r="AD231" s="1"/>
  <c r="U332"/>
  <c r="AC222" s="1"/>
  <c r="AD222" s="1"/>
  <c r="U343"/>
  <c r="N335"/>
  <c r="N348"/>
  <c r="AC238" s="1"/>
  <c r="AD238" s="1"/>
  <c r="K349"/>
  <c r="K352"/>
  <c r="N326"/>
  <c r="N343"/>
  <c r="L337"/>
  <c r="K227"/>
  <c r="Y203"/>
  <c r="K226"/>
  <c r="R355"/>
  <c r="K231"/>
  <c r="S3"/>
  <c r="S8"/>
  <c r="L316"/>
  <c r="L320"/>
  <c r="L345"/>
  <c r="K211"/>
  <c r="S211" s="1"/>
  <c r="K333"/>
  <c r="Y235"/>
  <c r="R225"/>
  <c r="S24"/>
  <c r="S28"/>
  <c r="R214"/>
  <c r="R234"/>
  <c r="U327"/>
  <c r="U335"/>
  <c r="U325"/>
  <c r="U322"/>
  <c r="L330"/>
  <c r="R333"/>
  <c r="M346"/>
  <c r="K351"/>
  <c r="W241" s="1"/>
  <c r="X241" s="1"/>
  <c r="R215"/>
  <c r="S315"/>
  <c r="L338"/>
  <c r="S20"/>
  <c r="R211"/>
  <c r="K341"/>
  <c r="N325"/>
  <c r="AC215" s="1"/>
  <c r="AD215" s="1"/>
  <c r="T328"/>
  <c r="T355"/>
  <c r="K210"/>
  <c r="N327"/>
  <c r="AC217" s="1"/>
  <c r="AD217" s="1"/>
  <c r="S330"/>
  <c r="L344"/>
  <c r="Y234" s="1"/>
  <c r="S342"/>
  <c r="L332"/>
  <c r="M328"/>
  <c r="M355"/>
  <c r="S33"/>
  <c r="K244"/>
  <c r="M354"/>
  <c r="R343"/>
  <c r="U326"/>
  <c r="S346"/>
  <c r="S349"/>
  <c r="L346"/>
  <c r="Y236" s="1"/>
  <c r="L349"/>
  <c r="Y239" s="1"/>
  <c r="T339"/>
  <c r="AA229" s="1"/>
  <c r="AB229" s="1"/>
  <c r="T354"/>
  <c r="R244"/>
  <c r="K224"/>
  <c r="R220"/>
  <c r="L334"/>
  <c r="K234"/>
  <c r="S234" s="1"/>
  <c r="K232"/>
  <c r="K215"/>
  <c r="S215" s="1"/>
  <c r="S335"/>
  <c r="L342"/>
  <c r="Y232" s="1"/>
  <c r="L336"/>
  <c r="L335"/>
  <c r="K236"/>
  <c r="S48"/>
  <c r="S325"/>
  <c r="S32"/>
  <c r="S331"/>
  <c r="Y221" s="1"/>
  <c r="L326"/>
  <c r="S40"/>
  <c r="L315"/>
  <c r="Y205" s="1"/>
  <c r="Z205" s="1"/>
  <c r="S343"/>
  <c r="L343"/>
  <c r="T336"/>
  <c r="AA226"/>
  <c r="R227"/>
  <c r="S227"/>
  <c r="S341"/>
  <c r="K228"/>
  <c r="R239"/>
  <c r="R237"/>
  <c r="K241"/>
  <c r="S15"/>
  <c r="S27"/>
  <c r="R241"/>
  <c r="L341"/>
  <c r="Y231" s="1"/>
  <c r="K233"/>
  <c r="T351"/>
  <c r="T347"/>
  <c r="R219"/>
  <c r="S329"/>
  <c r="K229"/>
  <c r="R317"/>
  <c r="R233"/>
  <c r="S45"/>
  <c r="S4"/>
  <c r="S10"/>
  <c r="S39"/>
  <c r="S327"/>
  <c r="S328"/>
  <c r="M323"/>
  <c r="M318"/>
  <c r="AA208" s="1"/>
  <c r="AB208" s="1"/>
  <c r="R352"/>
  <c r="R340"/>
  <c r="R212"/>
  <c r="R318"/>
  <c r="R341"/>
  <c r="K332"/>
  <c r="W222" s="1"/>
  <c r="X222" s="1"/>
  <c r="M348"/>
  <c r="M314"/>
  <c r="S337"/>
  <c r="S334"/>
  <c r="S34"/>
  <c r="T323"/>
  <c r="R321"/>
  <c r="W211" s="1"/>
  <c r="R349"/>
  <c r="W239" s="1"/>
  <c r="X239" s="1"/>
  <c r="S44"/>
  <c r="K339"/>
  <c r="W229" s="1"/>
  <c r="S29"/>
  <c r="T314"/>
  <c r="M351"/>
  <c r="M324"/>
  <c r="AA214" s="1"/>
  <c r="AB214" s="1"/>
  <c r="R320"/>
  <c r="W210" s="1"/>
  <c r="R345"/>
  <c r="W235" s="1"/>
  <c r="R235"/>
  <c r="M347"/>
  <c r="M313"/>
  <c r="AA203" s="1"/>
  <c r="AB203" s="1"/>
  <c r="S13"/>
  <c r="K209"/>
  <c r="M319"/>
  <c r="AA209" s="1"/>
  <c r="AB209" s="1"/>
  <c r="S350"/>
  <c r="L350"/>
  <c r="K218"/>
  <c r="L321"/>
  <c r="Y211" s="1"/>
  <c r="S26"/>
  <c r="R231"/>
  <c r="S231" s="1"/>
  <c r="S51"/>
  <c r="R224"/>
  <c r="R207"/>
  <c r="S14"/>
  <c r="S225"/>
  <c r="K222"/>
  <c r="S222" s="1"/>
  <c r="L329"/>
  <c r="S19"/>
  <c r="K240"/>
  <c r="S41"/>
  <c r="L325"/>
  <c r="Y215" s="1"/>
  <c r="K219"/>
  <c r="S219" s="1"/>
  <c r="AA239"/>
  <c r="S7"/>
  <c r="R228"/>
  <c r="S338"/>
  <c r="S31"/>
  <c r="R222"/>
  <c r="S6"/>
  <c r="S47"/>
  <c r="K239"/>
  <c r="S255"/>
  <c r="S260"/>
  <c r="S262"/>
  <c r="S263"/>
  <c r="R248"/>
  <c r="S254"/>
  <c r="S256"/>
  <c r="R259"/>
  <c r="S259"/>
  <c r="S252"/>
  <c r="R245"/>
  <c r="S245" s="1"/>
  <c r="S257"/>
  <c r="S261"/>
  <c r="K247"/>
  <c r="K253"/>
  <c r="S253"/>
  <c r="S258"/>
  <c r="R315"/>
  <c r="K214"/>
  <c r="S214" s="1"/>
  <c r="K317"/>
  <c r="K316"/>
  <c r="K206"/>
  <c r="K235"/>
  <c r="M345"/>
  <c r="Y206"/>
  <c r="K334"/>
  <c r="W224" s="1"/>
  <c r="X224" s="1"/>
  <c r="K323"/>
  <c r="K213"/>
  <c r="K207"/>
  <c r="K238"/>
  <c r="T352"/>
  <c r="R240"/>
  <c r="T350"/>
  <c r="AA240" s="1"/>
  <c r="AB240" s="1"/>
  <c r="S336"/>
  <c r="Y226" s="1"/>
  <c r="R226"/>
  <c r="S226" s="1"/>
  <c r="W237"/>
  <c r="R236"/>
  <c r="S236" s="1"/>
  <c r="S22"/>
  <c r="M352"/>
  <c r="AA242" s="1"/>
  <c r="S326"/>
  <c r="Y216" s="1"/>
  <c r="R316"/>
  <c r="R206"/>
  <c r="R229"/>
  <c r="S229" s="1"/>
  <c r="S339"/>
  <c r="Y229" s="1"/>
  <c r="K318"/>
  <c r="W208" s="1"/>
  <c r="K208"/>
  <c r="K314"/>
  <c r="R213"/>
  <c r="R323"/>
  <c r="W213" s="1"/>
  <c r="R238"/>
  <c r="T348"/>
  <c r="R319"/>
  <c r="W209"/>
  <c r="R209"/>
  <c r="R314"/>
  <c r="W204" s="1"/>
  <c r="R210"/>
  <c r="R230"/>
  <c r="S35"/>
  <c r="S5"/>
  <c r="S46"/>
  <c r="R208"/>
  <c r="S11"/>
  <c r="K237"/>
  <c r="R205"/>
  <c r="K221"/>
  <c r="W223"/>
  <c r="AA243"/>
  <c r="AC225"/>
  <c r="AD225" s="1"/>
  <c r="AC212"/>
  <c r="AD212" s="1"/>
  <c r="AA241"/>
  <c r="S241"/>
  <c r="AA218"/>
  <c r="Y233"/>
  <c r="W207"/>
  <c r="S208"/>
  <c r="Y228"/>
  <c r="S228"/>
  <c r="Y224"/>
  <c r="Y220"/>
  <c r="S240"/>
  <c r="AA245"/>
  <c r="W231"/>
  <c r="X231" s="1"/>
  <c r="Y225"/>
  <c r="S237"/>
  <c r="S210"/>
  <c r="S207"/>
  <c r="S235"/>
  <c r="S239"/>
  <c r="Y219"/>
  <c r="S224"/>
  <c r="S233"/>
  <c r="S244"/>
  <c r="AA237"/>
  <c r="AA204"/>
  <c r="AB204" s="1"/>
  <c r="S213"/>
  <c r="U252"/>
  <c r="U52" s="1"/>
  <c r="U255"/>
  <c r="U55" s="1"/>
  <c r="U262"/>
  <c r="U62" s="1"/>
  <c r="U256"/>
  <c r="U56" s="1"/>
  <c r="U254"/>
  <c r="U54" s="1"/>
  <c r="U253"/>
  <c r="U53" s="1"/>
  <c r="U258"/>
  <c r="U58" s="1"/>
  <c r="U263"/>
  <c r="U63" s="1"/>
  <c r="U259"/>
  <c r="U59" s="1"/>
  <c r="U260"/>
  <c r="U60" s="1"/>
  <c r="U257"/>
  <c r="U57" s="1"/>
  <c r="U261"/>
  <c r="U61" s="1"/>
  <c r="AD242"/>
  <c r="Z203"/>
  <c r="U266"/>
  <c r="U66" s="1"/>
  <c r="U296"/>
  <c r="U96" s="1"/>
  <c r="U280"/>
  <c r="U80" s="1"/>
  <c r="U264"/>
  <c r="U64" s="1"/>
  <c r="U273"/>
  <c r="U73" s="1"/>
  <c r="U270"/>
  <c r="U70" s="1"/>
  <c r="U299"/>
  <c r="U99" s="1"/>
  <c r="U283"/>
  <c r="U83" s="1"/>
  <c r="U267"/>
  <c r="U67" s="1"/>
  <c r="U277"/>
  <c r="U77" s="1"/>
  <c r="U298"/>
  <c r="U98" s="1"/>
  <c r="U292"/>
  <c r="U92" s="1"/>
  <c r="U276"/>
  <c r="U76" s="1"/>
  <c r="U297"/>
  <c r="U97" s="1"/>
  <c r="U265"/>
  <c r="U65" s="1"/>
  <c r="U302"/>
  <c r="U102" s="1"/>
  <c r="U295"/>
  <c r="U95" s="1"/>
  <c r="U279"/>
  <c r="U79" s="1"/>
  <c r="U301"/>
  <c r="U101" s="1"/>
  <c r="U269"/>
  <c r="U69" s="1"/>
  <c r="U290"/>
  <c r="U90" s="1"/>
  <c r="U288"/>
  <c r="U88" s="1"/>
  <c r="U289"/>
  <c r="U89" s="1"/>
  <c r="U286"/>
  <c r="U86" s="1"/>
  <c r="U294"/>
  <c r="U94" s="1"/>
  <c r="U291"/>
  <c r="U91" s="1"/>
  <c r="U275"/>
  <c r="U75" s="1"/>
  <c r="U293"/>
  <c r="U93" s="1"/>
  <c r="U282"/>
  <c r="U82" s="1"/>
  <c r="U274"/>
  <c r="U74" s="1"/>
  <c r="U300"/>
  <c r="U100" s="1"/>
  <c r="U284"/>
  <c r="U84" s="1"/>
  <c r="U268"/>
  <c r="U68" s="1"/>
  <c r="U281"/>
  <c r="U81" s="1"/>
  <c r="U278"/>
  <c r="U78" s="1"/>
  <c r="U287"/>
  <c r="U87" s="1"/>
  <c r="U271"/>
  <c r="U71" s="1"/>
  <c r="AB218"/>
  <c r="Z206"/>
  <c r="AB237"/>
  <c r="AB226"/>
  <c r="X223"/>
  <c r="AB239"/>
  <c r="W303" l="1"/>
  <c r="X303" s="1"/>
  <c r="AC303"/>
  <c r="AD303" s="1"/>
  <c r="Y301"/>
  <c r="Z301" s="1"/>
  <c r="Y299"/>
  <c r="Z299" s="1"/>
  <c r="AA298"/>
  <c r="AB298" s="1"/>
  <c r="Y297"/>
  <c r="Z297" s="1"/>
  <c r="AC286"/>
  <c r="AD286" s="1"/>
  <c r="AC282"/>
  <c r="AD282" s="1"/>
  <c r="W281"/>
  <c r="X281" s="1"/>
  <c r="Y280"/>
  <c r="Z280" s="1"/>
  <c r="W279"/>
  <c r="X279" s="1"/>
  <c r="AC279"/>
  <c r="AD279" s="1"/>
  <c r="Y278"/>
  <c r="Z278" s="1"/>
  <c r="AC278"/>
  <c r="AD278" s="1"/>
  <c r="AC271"/>
  <c r="AD271" s="1"/>
  <c r="Y269"/>
  <c r="Z269" s="1"/>
  <c r="AC266"/>
  <c r="AD266" s="1"/>
  <c r="W257"/>
  <c r="X257" s="1"/>
  <c r="AA255"/>
  <c r="AB255" s="1"/>
  <c r="AE255"/>
  <c r="AF255" s="1"/>
  <c r="Y254"/>
  <c r="Z254" s="1"/>
  <c r="AC254"/>
  <c r="AD254" s="1"/>
  <c r="AC253"/>
  <c r="AD253" s="1"/>
  <c r="AA248"/>
  <c r="AA238"/>
  <c r="AB238" s="1"/>
  <c r="AC216"/>
  <c r="AD216" s="1"/>
  <c r="W214"/>
  <c r="R251"/>
  <c r="S355"/>
  <c r="Y245" s="1"/>
  <c r="T361"/>
  <c r="T359"/>
  <c r="T357"/>
  <c r="R246"/>
  <c r="S206"/>
  <c r="W206"/>
  <c r="Y240"/>
  <c r="AA244"/>
  <c r="AB244" s="1"/>
  <c r="W245"/>
  <c r="X245" s="1"/>
  <c r="R223"/>
  <c r="L354"/>
  <c r="K325"/>
  <c r="K248"/>
  <c r="M359"/>
  <c r="AA249" s="1"/>
  <c r="M357"/>
  <c r="AA247" s="1"/>
  <c r="R43"/>
  <c r="S43" s="1"/>
  <c r="R17"/>
  <c r="S248"/>
  <c r="K242"/>
  <c r="L352"/>
  <c r="Y227"/>
  <c r="K23"/>
  <c r="K43"/>
  <c r="K30"/>
  <c r="W244"/>
  <c r="X244" s="1"/>
  <c r="AB242"/>
  <c r="W242"/>
  <c r="X242" s="1"/>
  <c r="W238"/>
  <c r="W298"/>
  <c r="X298" s="1"/>
  <c r="Y289"/>
  <c r="Z289" s="1"/>
  <c r="AA288"/>
  <c r="AB288" s="1"/>
  <c r="W288"/>
  <c r="X288" s="1"/>
  <c r="AC285"/>
  <c r="AD285" s="1"/>
  <c r="AE280"/>
  <c r="AF280" s="1"/>
  <c r="Y273"/>
  <c r="Z273" s="1"/>
  <c r="AE264"/>
  <c r="AF264" s="1"/>
  <c r="Y263"/>
  <c r="Z263" s="1"/>
  <c r="AE262"/>
  <c r="AF262" s="1"/>
  <c r="W258"/>
  <c r="X258" s="1"/>
  <c r="Y257"/>
  <c r="Z257" s="1"/>
  <c r="W256"/>
  <c r="X256" s="1"/>
  <c r="Y256"/>
  <c r="Z256" s="1"/>
  <c r="Y253"/>
  <c r="Z253" s="1"/>
  <c r="L359"/>
  <c r="K249"/>
  <c r="K204"/>
  <c r="L314"/>
  <c r="S23"/>
  <c r="M361"/>
  <c r="AA251" s="1"/>
  <c r="K251"/>
  <c r="S251" s="1"/>
  <c r="S238"/>
  <c r="AC233"/>
  <c r="AD233" s="1"/>
  <c r="R16"/>
  <c r="R216" s="1"/>
  <c r="S25"/>
  <c r="K329"/>
  <c r="W219" s="1"/>
  <c r="M360"/>
  <c r="AA250" s="1"/>
  <c r="K250"/>
  <c r="S250" s="1"/>
  <c r="S50"/>
  <c r="S359"/>
  <c r="R249"/>
  <c r="S249" s="1"/>
  <c r="R247"/>
  <c r="S247" s="1"/>
  <c r="S17"/>
  <c r="R357"/>
  <c r="W247" s="1"/>
  <c r="S30"/>
  <c r="S21"/>
  <c r="R242"/>
  <c r="S242" s="1"/>
  <c r="S314"/>
  <c r="Y204" s="1"/>
  <c r="R204"/>
  <c r="S204" s="1"/>
  <c r="R203"/>
  <c r="R313"/>
  <c r="S212"/>
  <c r="S352"/>
  <c r="Y242" s="1"/>
  <c r="AA211"/>
  <c r="AB211" s="1"/>
  <c r="S358"/>
  <c r="S42"/>
  <c r="S209"/>
  <c r="AA213"/>
  <c r="AB213" s="1"/>
  <c r="W212"/>
  <c r="L358"/>
  <c r="K16"/>
  <c r="S18"/>
  <c r="K205"/>
  <c r="S205" s="1"/>
  <c r="K315"/>
  <c r="W205" s="1"/>
  <c r="K203"/>
  <c r="S203" s="1"/>
  <c r="Y244"/>
  <c r="S357"/>
  <c r="L357"/>
  <c r="S356"/>
  <c r="K344"/>
  <c r="W234" s="1"/>
  <c r="Y238"/>
  <c r="W236"/>
  <c r="X236" s="1"/>
  <c r="R232"/>
  <c r="S232" s="1"/>
  <c r="K342"/>
  <c r="R342"/>
  <c r="T345"/>
  <c r="AA235" s="1"/>
  <c r="AB235" s="1"/>
  <c r="K343"/>
  <c r="W233" s="1"/>
  <c r="AA236"/>
  <c r="W230"/>
  <c r="Y217"/>
  <c r="Y207"/>
  <c r="S332"/>
  <c r="Y222" s="1"/>
  <c r="R221"/>
  <c r="R328"/>
  <c r="M343"/>
  <c r="T343"/>
  <c r="W227"/>
  <c r="L322"/>
  <c r="Y212" s="1"/>
  <c r="Z212" s="1"/>
  <c r="S320"/>
  <c r="K338"/>
  <c r="R338"/>
  <c r="T342"/>
  <c r="M342"/>
  <c r="K328"/>
  <c r="W218" s="1"/>
  <c r="T340"/>
  <c r="M340"/>
  <c r="S221"/>
  <c r="M341"/>
  <c r="T341"/>
  <c r="R336"/>
  <c r="K327"/>
  <c r="R326"/>
  <c r="K336"/>
  <c r="S220"/>
  <c r="S218"/>
  <c r="K335"/>
  <c r="W225" s="1"/>
  <c r="X225" s="1"/>
  <c r="M337"/>
  <c r="T338"/>
  <c r="M338"/>
  <c r="T337"/>
  <c r="Y209"/>
  <c r="W215"/>
  <c r="S324"/>
  <c r="L324"/>
  <c r="M335"/>
  <c r="AA225" s="1"/>
  <c r="AB225" s="1"/>
  <c r="AA219"/>
  <c r="AB219" s="1"/>
  <c r="Y210"/>
  <c r="Y218"/>
  <c r="Z218" s="1"/>
  <c r="Z219"/>
  <c r="S103"/>
  <c r="T103" s="1"/>
  <c r="V103" s="1"/>
  <c r="R303"/>
  <c r="S303" s="1"/>
  <c r="U303" s="1"/>
  <c r="U103" s="1"/>
  <c r="S85"/>
  <c r="T85" s="1"/>
  <c r="V85" s="1"/>
  <c r="R285"/>
  <c r="S285" s="1"/>
  <c r="U285" s="1"/>
  <c r="U85" s="1"/>
  <c r="S72"/>
  <c r="T72" s="1"/>
  <c r="V72" s="1"/>
  <c r="R272"/>
  <c r="S272" s="1"/>
  <c r="U272" s="1"/>
  <c r="U72" s="1"/>
  <c r="L353" l="1"/>
  <c r="K243"/>
  <c r="R217"/>
  <c r="S217" s="1"/>
  <c r="R327"/>
  <c r="W217"/>
  <c r="Y248"/>
  <c r="Y249"/>
  <c r="S16"/>
  <c r="K216"/>
  <c r="S216" s="1"/>
  <c r="K246"/>
  <c r="S246" s="1"/>
  <c r="L340"/>
  <c r="Y230" s="1"/>
  <c r="K230"/>
  <c r="S230" s="1"/>
  <c r="L361"/>
  <c r="Y251" s="1"/>
  <c r="K223"/>
  <c r="S223" s="1"/>
  <c r="L333"/>
  <c r="Y223" s="1"/>
  <c r="R243"/>
  <c r="S353"/>
  <c r="K326"/>
  <c r="W216" s="1"/>
  <c r="L356"/>
  <c r="Y246" s="1"/>
  <c r="K313"/>
  <c r="W203" s="1"/>
  <c r="W226"/>
  <c r="X226" s="1"/>
  <c r="AA232"/>
  <c r="AB232" s="1"/>
  <c r="Y247"/>
  <c r="Z247" s="1"/>
  <c r="Y214"/>
  <c r="AA228"/>
  <c r="AB228" s="1"/>
  <c r="AA230"/>
  <c r="AB230" s="1"/>
  <c r="Z216"/>
  <c r="Z215"/>
  <c r="Z213"/>
  <c r="Z209"/>
  <c r="Z210"/>
  <c r="Z211"/>
  <c r="Z204"/>
  <c r="W232"/>
  <c r="AA233"/>
  <c r="AB233" s="1"/>
  <c r="W228"/>
  <c r="X228" s="1"/>
  <c r="AA231"/>
  <c r="AB231" s="1"/>
  <c r="AA227"/>
  <c r="AB227" s="1"/>
  <c r="X209" l="1"/>
  <c r="X207"/>
  <c r="X204"/>
  <c r="X210"/>
  <c r="X211"/>
  <c r="X220"/>
  <c r="X213"/>
  <c r="X215"/>
  <c r="X216"/>
  <c r="U232"/>
  <c r="U233"/>
  <c r="U240"/>
  <c r="U244"/>
  <c r="U32" s="1"/>
  <c r="U247"/>
  <c r="AB247"/>
  <c r="X217"/>
  <c r="S243"/>
  <c r="Z241"/>
  <c r="T41" s="1"/>
  <c r="AB249"/>
  <c r="AB248"/>
  <c r="AB251"/>
  <c r="Y243"/>
  <c r="Z243" s="1"/>
  <c r="X232"/>
  <c r="X247"/>
  <c r="T17" s="1"/>
  <c r="V17" s="1"/>
  <c r="AB245"/>
  <c r="AB241"/>
  <c r="AB243"/>
  <c r="T51" s="1"/>
  <c r="AB250"/>
  <c r="T50" s="1"/>
  <c r="X238"/>
  <c r="T9" s="1"/>
  <c r="Z251"/>
  <c r="Z248"/>
  <c r="Z249"/>
  <c r="T43" s="1"/>
  <c r="V43" s="1"/>
  <c r="Z239"/>
  <c r="Z244"/>
  <c r="Z217"/>
  <c r="X237"/>
  <c r="X235"/>
  <c r="AB236"/>
  <c r="T47" s="1"/>
  <c r="X234"/>
  <c r="T7" s="1"/>
  <c r="X233"/>
  <c r="Z214"/>
  <c r="Z220"/>
  <c r="T39" s="1"/>
  <c r="Z222"/>
  <c r="Z207"/>
  <c r="X229"/>
  <c r="T13" s="1"/>
  <c r="X230"/>
  <c r="T4" s="1"/>
  <c r="X218"/>
  <c r="T11" s="1"/>
  <c r="X219"/>
  <c r="T15" s="1"/>
  <c r="X205"/>
  <c r="T18" s="1"/>
  <c r="X203"/>
  <c r="T16" s="1"/>
  <c r="X227"/>
  <c r="T10" s="1"/>
  <c r="X212"/>
  <c r="T12" s="1"/>
  <c r="X214"/>
  <c r="T14" s="1"/>
  <c r="X206"/>
  <c r="T20" s="1"/>
  <c r="X208"/>
  <c r="V41"/>
  <c r="V39"/>
  <c r="V13"/>
  <c r="V15"/>
  <c r="V16"/>
  <c r="V18"/>
  <c r="V20"/>
  <c r="V14"/>
  <c r="V51"/>
  <c r="V47"/>
  <c r="V7"/>
  <c r="V11"/>
  <c r="V12"/>
  <c r="V50"/>
  <c r="V9"/>
  <c r="V4"/>
  <c r="V10"/>
  <c r="T19" l="1"/>
  <c r="T48"/>
  <c r="T3"/>
  <c r="T6"/>
  <c r="U251"/>
  <c r="U250"/>
  <c r="U50" s="1"/>
  <c r="U246"/>
  <c r="U245"/>
  <c r="U236"/>
  <c r="U47" s="1"/>
  <c r="U239"/>
  <c r="U241"/>
  <c r="U220"/>
  <c r="U39" s="1"/>
  <c r="U221"/>
  <c r="U231"/>
  <c r="U46" s="1"/>
  <c r="U237"/>
  <c r="U224"/>
  <c r="U24" s="1"/>
  <c r="U207"/>
  <c r="U40" s="1"/>
  <c r="U222"/>
  <c r="U216"/>
  <c r="U208"/>
  <c r="U19" s="1"/>
  <c r="U212"/>
  <c r="U12" s="1"/>
  <c r="U204"/>
  <c r="U243"/>
  <c r="U51" s="1"/>
  <c r="U230"/>
  <c r="U4" s="1"/>
  <c r="U225"/>
  <c r="U25" s="1"/>
  <c r="U229"/>
  <c r="U13" s="1"/>
  <c r="U219"/>
  <c r="U217"/>
  <c r="U31" s="1"/>
  <c r="U203"/>
  <c r="U16" s="1"/>
  <c r="U210"/>
  <c r="U45" s="1"/>
  <c r="U213"/>
  <c r="U44" s="1"/>
  <c r="U206"/>
  <c r="U20" s="1"/>
  <c r="U211"/>
  <c r="U205"/>
  <c r="U234"/>
  <c r="U7" s="1"/>
  <c r="U227"/>
  <c r="U10" s="1"/>
  <c r="U228"/>
  <c r="U218"/>
  <c r="U11" s="1"/>
  <c r="U209"/>
  <c r="U41" s="1"/>
  <c r="U215"/>
  <c r="U36" s="1"/>
  <c r="U214"/>
  <c r="U14" s="1"/>
  <c r="T5"/>
  <c r="Z229"/>
  <c r="Z224"/>
  <c r="T24" s="1"/>
  <c r="Z221"/>
  <c r="T22" s="1"/>
  <c r="Z231"/>
  <c r="Z228"/>
  <c r="Z225"/>
  <c r="T25" s="1"/>
  <c r="T8"/>
  <c r="T31"/>
  <c r="Z240"/>
  <c r="T29" s="1"/>
  <c r="Z246"/>
  <c r="Z242"/>
  <c r="T49"/>
  <c r="Z245"/>
  <c r="T45" s="1"/>
  <c r="Z238"/>
  <c r="T38" s="1"/>
  <c r="V38" s="1"/>
  <c r="Z230"/>
  <c r="Z233"/>
  <c r="U249"/>
  <c r="U43" s="1"/>
  <c r="U248"/>
  <c r="U242"/>
  <c r="U21" s="1"/>
  <c r="U238"/>
  <c r="U9" s="1"/>
  <c r="U235"/>
  <c r="U8" s="1"/>
  <c r="U226"/>
  <c r="U37" s="1"/>
  <c r="T44"/>
  <c r="Z237"/>
  <c r="Z234"/>
  <c r="T34" s="1"/>
  <c r="Z232"/>
  <c r="T32" s="1"/>
  <c r="U223"/>
  <c r="U33" s="1"/>
  <c r="Z235"/>
  <c r="U17"/>
  <c r="U29"/>
  <c r="U5"/>
  <c r="U3"/>
  <c r="Z227"/>
  <c r="T27" s="1"/>
  <c r="Z236"/>
  <c r="T36" s="1"/>
  <c r="Z226"/>
  <c r="Z223"/>
  <c r="T33" s="1"/>
  <c r="V33" s="1"/>
  <c r="V19"/>
  <c r="V36"/>
  <c r="V31"/>
  <c r="V45"/>
  <c r="V44"/>
  <c r="V34"/>
  <c r="V32"/>
  <c r="V6"/>
  <c r="V25"/>
  <c r="V48"/>
  <c r="V5"/>
  <c r="V8"/>
  <c r="V49"/>
  <c r="V24"/>
  <c r="V27"/>
  <c r="V3"/>
  <c r="V22"/>
  <c r="V29"/>
  <c r="T37" l="1"/>
  <c r="T26"/>
  <c r="T21"/>
  <c r="T42"/>
  <c r="T30"/>
  <c r="T46"/>
  <c r="T23"/>
  <c r="U35"/>
  <c r="U28"/>
  <c r="U15"/>
  <c r="U26"/>
  <c r="U6"/>
  <c r="U22"/>
  <c r="U49"/>
  <c r="U30"/>
  <c r="U23"/>
  <c r="T35"/>
  <c r="T28"/>
  <c r="U38"/>
  <c r="T40"/>
  <c r="U18"/>
  <c r="U42"/>
  <c r="U27"/>
  <c r="U34"/>
  <c r="U48"/>
  <c r="V42"/>
  <c r="V37"/>
  <c r="V35"/>
  <c r="V46"/>
  <c r="V40"/>
  <c r="V30"/>
  <c r="V21"/>
  <c r="V23"/>
  <c r="V26"/>
  <c r="V28"/>
</calcChain>
</file>

<file path=xl/sharedStrings.xml><?xml version="1.0" encoding="utf-8"?>
<sst xmlns="http://schemas.openxmlformats.org/spreadsheetml/2006/main" count="216" uniqueCount="101">
  <si>
    <t>класс</t>
  </si>
  <si>
    <t>№</t>
  </si>
  <si>
    <t>участник ФИО</t>
  </si>
  <si>
    <t>автомобиль</t>
  </si>
  <si>
    <t>1-ая (сек)</t>
  </si>
  <si>
    <t>штраф (сек)</t>
  </si>
  <si>
    <t>итог по 1-ой (сек)</t>
  </si>
  <si>
    <t>2-ая (сек)</t>
  </si>
  <si>
    <t>итог по 2-ой (сек)</t>
  </si>
  <si>
    <t>лучший результат (сек)</t>
  </si>
  <si>
    <t>место в классе</t>
  </si>
  <si>
    <t>место в абсолюте</t>
  </si>
  <si>
    <t>передний</t>
  </si>
  <si>
    <t>задний</t>
  </si>
  <si>
    <t>полный</t>
  </si>
  <si>
    <t>Команда</t>
  </si>
  <si>
    <t>команда</t>
  </si>
  <si>
    <t>место</t>
  </si>
  <si>
    <t>Баллы участника</t>
  </si>
  <si>
    <t>количество стартовавших</t>
  </si>
  <si>
    <t>Сумма</t>
  </si>
  <si>
    <t>Спринт</t>
  </si>
  <si>
    <t>спринт</t>
  </si>
  <si>
    <t>слалом</t>
  </si>
  <si>
    <t>Слалом</t>
  </si>
  <si>
    <t>кол-во стартовавших</t>
  </si>
  <si>
    <t>количество в классах</t>
  </si>
  <si>
    <t>количество по классам с ограничением в 10</t>
  </si>
  <si>
    <t>баллы</t>
  </si>
  <si>
    <t>команды</t>
  </si>
  <si>
    <t>Поляков Антон</t>
  </si>
  <si>
    <t>Субару</t>
  </si>
  <si>
    <t>ВАЗ 2109</t>
  </si>
  <si>
    <t>ВАЗ 2101</t>
  </si>
  <si>
    <t>Тимохин Дмитрий</t>
  </si>
  <si>
    <t>ВАЗ 2112</t>
  </si>
  <si>
    <t>Мишин Виталий</t>
  </si>
  <si>
    <t>Вишневский Константин</t>
  </si>
  <si>
    <t>Ломаченко Влад</t>
  </si>
  <si>
    <t>ВАЗ 2105</t>
  </si>
  <si>
    <t>Подпригорщук Алекс</t>
  </si>
  <si>
    <t>классика</t>
  </si>
  <si>
    <t>4х4</t>
  </si>
  <si>
    <t>Акиньшин Дмитрий Н</t>
  </si>
  <si>
    <t>Киа</t>
  </si>
  <si>
    <t>Сузуки</t>
  </si>
  <si>
    <t>Суслова Анастасия ЛН</t>
  </si>
  <si>
    <t>ВАЗ 21099</t>
  </si>
  <si>
    <t>Горячев Николай Н</t>
  </si>
  <si>
    <t>Галашев Сергей</t>
  </si>
  <si>
    <t>Шевроле</t>
  </si>
  <si>
    <t>Богданова Светлана Л</t>
  </si>
  <si>
    <t>Шубин Алексей</t>
  </si>
  <si>
    <t>ВАЗ 2104</t>
  </si>
  <si>
    <t>Рено</t>
  </si>
  <si>
    <t>Серебрякова Наталья Л</t>
  </si>
  <si>
    <t>Ересько Ольга Л</t>
  </si>
  <si>
    <t>Григорьев Иван</t>
  </si>
  <si>
    <t>Беляев Сергей</t>
  </si>
  <si>
    <t>Хёндай</t>
  </si>
  <si>
    <t>Дьячкова Наталья ЛН</t>
  </si>
  <si>
    <t>Мяус Денис</t>
  </si>
  <si>
    <t>Лада Калина</t>
  </si>
  <si>
    <t>Клещеванцев Илья Н</t>
  </si>
  <si>
    <t>Топорук Вадим</t>
  </si>
  <si>
    <t>Лях Виталий</t>
  </si>
  <si>
    <t>Топорук Таисия ЛН</t>
  </si>
  <si>
    <t>Герасимчук Владимир</t>
  </si>
  <si>
    <t>Бражник Елена ЛН</t>
  </si>
  <si>
    <t>Давыдов Андрей</t>
  </si>
  <si>
    <t>Коробов Александр</t>
  </si>
  <si>
    <t>Норов Андрей</t>
  </si>
  <si>
    <t xml:space="preserve">Данилин Степан </t>
  </si>
  <si>
    <t>Данилин Олег</t>
  </si>
  <si>
    <t>Ильюткин Денис</t>
  </si>
  <si>
    <t>Сеат</t>
  </si>
  <si>
    <t>Ильин Иван Н</t>
  </si>
  <si>
    <t>Рудиков Александр</t>
  </si>
  <si>
    <t>Комиссаров Илья</t>
  </si>
  <si>
    <t>Дивак Виктор</t>
  </si>
  <si>
    <t>Эво Х</t>
  </si>
  <si>
    <t>Ившин Андрей</t>
  </si>
  <si>
    <t>Шаталов Никита</t>
  </si>
  <si>
    <t>Ока</t>
  </si>
  <si>
    <t>Батищев Александр</t>
  </si>
  <si>
    <t>Иванов Александр</t>
  </si>
  <si>
    <t>Аполосов Вячеслав</t>
  </si>
  <si>
    <t>Ваз 2107</t>
  </si>
  <si>
    <t>Сахаров Роман</t>
  </si>
  <si>
    <t>ВАЗ 2108</t>
  </si>
  <si>
    <t>Сливенко Вячеслав Н</t>
  </si>
  <si>
    <t>Пюннонен Сергей</t>
  </si>
  <si>
    <t>Боднарь Богдан</t>
  </si>
  <si>
    <t>москвич</t>
  </si>
  <si>
    <t>Куликовский Игорь</t>
  </si>
  <si>
    <t>ВАЗ 2115</t>
  </si>
  <si>
    <t>Шкода</t>
  </si>
  <si>
    <t>Кузьмин Максим</t>
  </si>
  <si>
    <t>Мазда</t>
  </si>
  <si>
    <t>Горбей Андрей Н</t>
  </si>
  <si>
    <t xml:space="preserve">Мартынов Александр </t>
  </si>
</sst>
</file>

<file path=xl/styles.xml><?xml version="1.0" encoding="utf-8"?>
<styleSheet xmlns="http://schemas.openxmlformats.org/spreadsheetml/2006/main">
  <fonts count="6">
    <font>
      <sz val="11"/>
      <color indexed="8"/>
      <name val="Calibri"/>
      <family val="2"/>
      <charset val="204"/>
    </font>
    <font>
      <b/>
      <sz val="11"/>
      <color indexed="8"/>
      <name val="Calibri"/>
      <family val="2"/>
      <charset val="204"/>
    </font>
    <font>
      <sz val="10"/>
      <color indexed="8"/>
      <name val="Calibri"/>
      <family val="2"/>
      <charset val="204"/>
    </font>
    <font>
      <sz val="8"/>
      <name val="Calibri"/>
      <family val="2"/>
      <charset val="204"/>
    </font>
    <font>
      <sz val="11"/>
      <color indexed="63"/>
      <name val="Calibri"/>
      <family val="2"/>
      <charset val="204"/>
    </font>
    <font>
      <b/>
      <sz val="12"/>
      <color indexed="8"/>
      <name val="Calibri"/>
      <family val="2"/>
      <charset val="204"/>
    </font>
  </fonts>
  <fills count="19">
    <fill>
      <patternFill patternType="none"/>
    </fill>
    <fill>
      <patternFill patternType="gray125"/>
    </fill>
    <fill>
      <patternFill patternType="solid">
        <fgColor indexed="15"/>
        <bgColor indexed="35"/>
      </patternFill>
    </fill>
    <fill>
      <patternFill patternType="solid">
        <fgColor indexed="55"/>
        <bgColor indexed="23"/>
      </patternFill>
    </fill>
    <fill>
      <patternFill patternType="solid">
        <fgColor indexed="22"/>
        <bgColor indexed="31"/>
      </patternFill>
    </fill>
    <fill>
      <patternFill patternType="solid">
        <fgColor indexed="41"/>
        <bgColor indexed="31"/>
      </patternFill>
    </fill>
    <fill>
      <patternFill patternType="solid">
        <fgColor indexed="26"/>
        <bgColor indexed="31"/>
      </patternFill>
    </fill>
    <fill>
      <patternFill patternType="solid">
        <fgColor indexed="15"/>
        <bgColor indexed="23"/>
      </patternFill>
    </fill>
    <fill>
      <patternFill patternType="solid">
        <fgColor indexed="26"/>
        <bgColor indexed="23"/>
      </patternFill>
    </fill>
    <fill>
      <patternFill patternType="solid">
        <fgColor indexed="55"/>
        <bgColor indexed="64"/>
      </patternFill>
    </fill>
    <fill>
      <patternFill patternType="solid">
        <fgColor indexed="10"/>
        <bgColor indexed="31"/>
      </patternFill>
    </fill>
    <fill>
      <patternFill patternType="solid">
        <fgColor indexed="43"/>
        <bgColor indexed="23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23"/>
      </patternFill>
    </fill>
    <fill>
      <patternFill patternType="solid">
        <fgColor indexed="22"/>
        <bgColor indexed="23"/>
      </patternFill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31"/>
      </patternFill>
    </fill>
    <fill>
      <patternFill patternType="solid">
        <fgColor rgb="FFFFFF99"/>
        <bgColor indexed="23"/>
      </patternFill>
    </fill>
  </fills>
  <borders count="5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8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</borders>
  <cellStyleXfs count="1">
    <xf numFmtId="0" fontId="0" fillId="0" borderId="0"/>
  </cellStyleXfs>
  <cellXfs count="187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0" fillId="2" borderId="1" xfId="0" applyFont="1" applyFill="1" applyBorder="1" applyAlignment="1">
      <alignment horizontal="center" vertical="center" wrapText="1"/>
    </xf>
    <xf numFmtId="0" fontId="0" fillId="3" borderId="0" xfId="0" applyFill="1"/>
    <xf numFmtId="0" fontId="0" fillId="4" borderId="1" xfId="0" applyFont="1" applyFill="1" applyBorder="1" applyProtection="1">
      <protection locked="0"/>
    </xf>
    <xf numFmtId="1" fontId="0" fillId="4" borderId="1" xfId="0" applyNumberFormat="1" applyFill="1" applyBorder="1" applyAlignment="1" applyProtection="1">
      <alignment horizontal="center"/>
      <protection locked="0"/>
    </xf>
    <xf numFmtId="2" fontId="0" fillId="4" borderId="1" xfId="0" applyNumberFormat="1" applyFill="1" applyBorder="1" applyAlignment="1" applyProtection="1">
      <alignment horizontal="right"/>
      <protection locked="0"/>
    </xf>
    <xf numFmtId="2" fontId="0" fillId="4" borderId="1" xfId="0" applyNumberFormat="1" applyFill="1" applyBorder="1" applyAlignment="1" applyProtection="1">
      <alignment horizontal="center"/>
      <protection hidden="1"/>
    </xf>
    <xf numFmtId="1" fontId="0" fillId="4" borderId="1" xfId="0" applyNumberFormat="1" applyFill="1" applyBorder="1" applyAlignment="1" applyProtection="1">
      <alignment horizontal="center"/>
    </xf>
    <xf numFmtId="0" fontId="1" fillId="0" borderId="0" xfId="0" applyFont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2" xfId="0" applyBorder="1"/>
    <xf numFmtId="0" fontId="0" fillId="5" borderId="1" xfId="0" applyFont="1" applyFill="1" applyBorder="1" applyProtection="1">
      <protection locked="0"/>
    </xf>
    <xf numFmtId="1" fontId="0" fillId="5" borderId="1" xfId="0" applyNumberFormat="1" applyFill="1" applyBorder="1" applyAlignment="1" applyProtection="1">
      <alignment horizontal="center"/>
      <protection locked="0"/>
    </xf>
    <xf numFmtId="2" fontId="0" fillId="5" borderId="1" xfId="0" applyNumberFormat="1" applyFill="1" applyBorder="1" applyAlignment="1" applyProtection="1">
      <alignment horizontal="right"/>
      <protection locked="0"/>
    </xf>
    <xf numFmtId="2" fontId="0" fillId="5" borderId="1" xfId="0" applyNumberFormat="1" applyFill="1" applyBorder="1" applyAlignment="1" applyProtection="1">
      <alignment horizontal="center"/>
      <protection hidden="1"/>
    </xf>
    <xf numFmtId="1" fontId="0" fillId="5" borderId="1" xfId="0" applyNumberFormat="1" applyFill="1" applyBorder="1" applyAlignment="1" applyProtection="1">
      <alignment horizontal="center"/>
    </xf>
    <xf numFmtId="0" fontId="0" fillId="6" borderId="1" xfId="0" applyFont="1" applyFill="1" applyBorder="1" applyProtection="1">
      <protection locked="0"/>
    </xf>
    <xf numFmtId="1" fontId="0" fillId="6" borderId="1" xfId="0" applyNumberFormat="1" applyFill="1" applyBorder="1" applyAlignment="1" applyProtection="1">
      <alignment horizontal="center"/>
      <protection locked="0"/>
    </xf>
    <xf numFmtId="2" fontId="0" fillId="6" borderId="1" xfId="0" applyNumberFormat="1" applyFill="1" applyBorder="1" applyAlignment="1" applyProtection="1">
      <alignment horizontal="right"/>
      <protection locked="0"/>
    </xf>
    <xf numFmtId="2" fontId="0" fillId="6" borderId="1" xfId="0" applyNumberFormat="1" applyFill="1" applyBorder="1" applyAlignment="1" applyProtection="1">
      <alignment horizontal="center"/>
      <protection hidden="1"/>
    </xf>
    <xf numFmtId="1" fontId="0" fillId="6" borderId="1" xfId="0" applyNumberFormat="1" applyFill="1" applyBorder="1" applyAlignment="1" applyProtection="1">
      <alignment horizontal="center"/>
    </xf>
    <xf numFmtId="49" fontId="0" fillId="6" borderId="1" xfId="0" applyNumberFormat="1" applyFill="1" applyBorder="1" applyProtection="1">
      <protection locked="0"/>
    </xf>
    <xf numFmtId="49" fontId="0" fillId="5" borderId="1" xfId="0" applyNumberFormat="1" applyFill="1" applyBorder="1" applyProtection="1">
      <protection locked="0"/>
    </xf>
    <xf numFmtId="0" fontId="0" fillId="2" borderId="1" xfId="0" applyFill="1" applyBorder="1" applyAlignment="1">
      <alignment horizontal="center" vertical="center"/>
    </xf>
    <xf numFmtId="1" fontId="0" fillId="6" borderId="4" xfId="0" applyNumberFormat="1" applyFill="1" applyBorder="1" applyAlignment="1" applyProtection="1">
      <alignment horizontal="center"/>
    </xf>
    <xf numFmtId="1" fontId="0" fillId="5" borderId="4" xfId="0" applyNumberFormat="1" applyFill="1" applyBorder="1" applyAlignment="1" applyProtection="1">
      <alignment horizontal="center"/>
    </xf>
    <xf numFmtId="1" fontId="0" fillId="4" borderId="4" xfId="0" applyNumberFormat="1" applyFill="1" applyBorder="1" applyAlignment="1" applyProtection="1">
      <alignment horizontal="center"/>
    </xf>
    <xf numFmtId="0" fontId="0" fillId="7" borderId="5" xfId="0" applyFill="1" applyBorder="1" applyAlignment="1">
      <alignment horizontal="center"/>
    </xf>
    <xf numFmtId="0" fontId="0" fillId="8" borderId="5" xfId="0" applyFill="1" applyBorder="1" applyAlignment="1">
      <alignment horizontal="center"/>
    </xf>
    <xf numFmtId="0" fontId="4" fillId="3" borderId="0" xfId="0" applyFont="1" applyFill="1"/>
    <xf numFmtId="0" fontId="4" fillId="9" borderId="0" xfId="0" applyFont="1" applyFill="1"/>
    <xf numFmtId="2" fontId="0" fillId="7" borderId="0" xfId="0" applyNumberFormat="1" applyFill="1" applyAlignment="1">
      <alignment horizontal="center" vertical="center"/>
    </xf>
    <xf numFmtId="0" fontId="0" fillId="2" borderId="4" xfId="0" applyFill="1" applyBorder="1" applyAlignment="1">
      <alignment horizontal="right" vertical="center" wrapText="1"/>
    </xf>
    <xf numFmtId="49" fontId="0" fillId="5" borderId="4" xfId="0" applyNumberFormat="1" applyFill="1" applyBorder="1" applyAlignment="1" applyProtection="1">
      <alignment horizontal="right"/>
      <protection locked="0"/>
    </xf>
    <xf numFmtId="49" fontId="0" fillId="6" borderId="4" xfId="0" applyNumberFormat="1" applyFill="1" applyBorder="1" applyAlignment="1" applyProtection="1">
      <alignment horizontal="right"/>
      <protection locked="0"/>
    </xf>
    <xf numFmtId="2" fontId="0" fillId="5" borderId="6" xfId="0" applyNumberFormat="1" applyFill="1" applyBorder="1" applyAlignment="1" applyProtection="1">
      <alignment horizontal="right"/>
      <protection locked="0"/>
    </xf>
    <xf numFmtId="2" fontId="0" fillId="6" borderId="6" xfId="0" applyNumberFormat="1" applyFill="1" applyBorder="1" applyAlignment="1" applyProtection="1">
      <alignment horizontal="right"/>
      <protection locked="0"/>
    </xf>
    <xf numFmtId="2" fontId="0" fillId="4" borderId="6" xfId="0" applyNumberFormat="1" applyFill="1" applyBorder="1" applyAlignment="1" applyProtection="1">
      <alignment horizontal="right"/>
      <protection locked="0"/>
    </xf>
    <xf numFmtId="0" fontId="0" fillId="3" borderId="0" xfId="0" applyFill="1" applyBorder="1" applyAlignment="1">
      <alignment horizontal="center"/>
    </xf>
    <xf numFmtId="0" fontId="0" fillId="3" borderId="0" xfId="0" applyFill="1" applyBorder="1"/>
    <xf numFmtId="0" fontId="0" fillId="3" borderId="0" xfId="0" applyFill="1" applyBorder="1" applyAlignment="1">
      <alignment horizontal="right"/>
    </xf>
    <xf numFmtId="2" fontId="0" fillId="5" borderId="6" xfId="0" applyNumberFormat="1" applyFill="1" applyBorder="1" applyAlignment="1" applyProtection="1">
      <alignment horizontal="center"/>
      <protection hidden="1"/>
    </xf>
    <xf numFmtId="2" fontId="0" fillId="6" borderId="6" xfId="0" applyNumberFormat="1" applyFill="1" applyBorder="1" applyAlignment="1" applyProtection="1">
      <alignment horizontal="center"/>
      <protection hidden="1"/>
    </xf>
    <xf numFmtId="2" fontId="0" fillId="4" borderId="6" xfId="0" applyNumberFormat="1" applyFill="1" applyBorder="1" applyAlignment="1" applyProtection="1">
      <alignment horizontal="center"/>
      <protection hidden="1"/>
    </xf>
    <xf numFmtId="0" fontId="0" fillId="0" borderId="0" xfId="0" applyBorder="1"/>
    <xf numFmtId="0" fontId="0" fillId="0" borderId="5" xfId="0" applyFont="1" applyBorder="1" applyAlignment="1">
      <alignment horizontal="center"/>
    </xf>
    <xf numFmtId="0" fontId="0" fillId="0" borderId="5" xfId="0" applyBorder="1" applyAlignment="1"/>
    <xf numFmtId="0" fontId="0" fillId="0" borderId="5" xfId="0" applyBorder="1"/>
    <xf numFmtId="0" fontId="0" fillId="0" borderId="5" xfId="0" applyBorder="1" applyAlignment="1">
      <alignment horizontal="center"/>
    </xf>
    <xf numFmtId="2" fontId="0" fillId="10" borderId="7" xfId="0" applyNumberFormat="1" applyFill="1" applyBorder="1" applyAlignment="1" applyProtection="1">
      <alignment horizontal="center"/>
      <protection hidden="1"/>
    </xf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0" xfId="0" applyFill="1" applyBorder="1" applyAlignment="1">
      <alignment horizontal="center"/>
    </xf>
    <xf numFmtId="0" fontId="0" fillId="11" borderId="19" xfId="0" applyFill="1" applyBorder="1" applyAlignment="1">
      <alignment horizontal="center"/>
    </xf>
    <xf numFmtId="0" fontId="4" fillId="11" borderId="14" xfId="0" applyFont="1" applyFill="1" applyBorder="1" applyAlignment="1">
      <alignment horizontal="center"/>
    </xf>
    <xf numFmtId="0" fontId="0" fillId="0" borderId="0" xfId="0" applyBorder="1" applyAlignment="1"/>
    <xf numFmtId="0" fontId="0" fillId="0" borderId="20" xfId="0" applyBorder="1" applyAlignment="1"/>
    <xf numFmtId="0" fontId="0" fillId="0" borderId="21" xfId="0" applyBorder="1" applyAlignment="1">
      <alignment wrapText="1"/>
    </xf>
    <xf numFmtId="0" fontId="0" fillId="0" borderId="22" xfId="0" applyBorder="1" applyAlignment="1">
      <alignment wrapText="1"/>
    </xf>
    <xf numFmtId="0" fontId="0" fillId="0" borderId="23" xfId="0" applyBorder="1" applyAlignment="1">
      <alignment wrapText="1"/>
    </xf>
    <xf numFmtId="0" fontId="0" fillId="0" borderId="24" xfId="0" applyBorder="1" applyAlignment="1">
      <alignment wrapText="1"/>
    </xf>
    <xf numFmtId="0" fontId="0" fillId="12" borderId="25" xfId="0" applyFill="1" applyBorder="1" applyAlignment="1">
      <alignment horizontal="center"/>
    </xf>
    <xf numFmtId="0" fontId="0" fillId="12" borderId="14" xfId="0" applyFill="1" applyBorder="1" applyAlignment="1">
      <alignment horizontal="center"/>
    </xf>
    <xf numFmtId="0" fontId="0" fillId="12" borderId="15" xfId="0" applyFill="1" applyBorder="1" applyAlignment="1">
      <alignment horizontal="center"/>
    </xf>
    <xf numFmtId="0" fontId="0" fillId="12" borderId="10" xfId="0" applyFill="1" applyBorder="1" applyAlignment="1">
      <alignment horizontal="center"/>
    </xf>
    <xf numFmtId="0" fontId="0" fillId="12" borderId="9" xfId="0" applyFill="1" applyBorder="1" applyAlignment="1">
      <alignment horizontal="center"/>
    </xf>
    <xf numFmtId="0" fontId="0" fillId="12" borderId="12" xfId="0" applyFill="1" applyBorder="1" applyAlignment="1">
      <alignment horizontal="center"/>
    </xf>
    <xf numFmtId="0" fontId="0" fillId="12" borderId="8" xfId="0" applyFill="1" applyBorder="1" applyAlignment="1">
      <alignment horizontal="center"/>
    </xf>
    <xf numFmtId="0" fontId="0" fillId="12" borderId="5" xfId="0" applyFill="1" applyBorder="1" applyAlignment="1">
      <alignment horizontal="center"/>
    </xf>
    <xf numFmtId="0" fontId="0" fillId="9" borderId="18" xfId="0" applyFill="1" applyBorder="1" applyAlignment="1">
      <alignment horizontal="center"/>
    </xf>
    <xf numFmtId="0" fontId="0" fillId="12" borderId="26" xfId="0" applyFill="1" applyBorder="1" applyAlignment="1">
      <alignment horizontal="center"/>
    </xf>
    <xf numFmtId="0" fontId="0" fillId="9" borderId="0" xfId="0" applyFill="1" applyBorder="1" applyAlignment="1">
      <alignment horizontal="center"/>
    </xf>
    <xf numFmtId="0" fontId="0" fillId="12" borderId="11" xfId="0" applyFill="1" applyBorder="1" applyAlignment="1">
      <alignment horizontal="center"/>
    </xf>
    <xf numFmtId="0" fontId="0" fillId="13" borderId="5" xfId="0" applyFill="1" applyBorder="1" applyAlignment="1">
      <alignment horizontal="center"/>
    </xf>
    <xf numFmtId="0" fontId="0" fillId="14" borderId="5" xfId="0" applyFill="1" applyBorder="1" applyAlignment="1">
      <alignment horizontal="center"/>
    </xf>
    <xf numFmtId="49" fontId="0" fillId="4" borderId="1" xfId="0" applyNumberFormat="1" applyFill="1" applyBorder="1" applyProtection="1">
      <protection locked="0"/>
    </xf>
    <xf numFmtId="49" fontId="0" fillId="4" borderId="4" xfId="0" applyNumberFormat="1" applyFill="1" applyBorder="1" applyAlignment="1" applyProtection="1">
      <alignment horizontal="right"/>
      <protection locked="0"/>
    </xf>
    <xf numFmtId="0" fontId="0" fillId="5" borderId="1" xfId="0" applyFill="1" applyBorder="1" applyProtection="1">
      <protection locked="0"/>
    </xf>
    <xf numFmtId="0" fontId="0" fillId="5" borderId="4" xfId="0" applyFill="1" applyBorder="1" applyAlignment="1" applyProtection="1">
      <alignment horizontal="right"/>
      <protection locked="0"/>
    </xf>
    <xf numFmtId="0" fontId="0" fillId="6" borderId="1" xfId="0" applyFill="1" applyBorder="1" applyProtection="1">
      <protection locked="0"/>
    </xf>
    <xf numFmtId="0" fontId="0" fillId="6" borderId="4" xfId="0" applyFill="1" applyBorder="1" applyAlignment="1" applyProtection="1">
      <alignment horizontal="right"/>
      <protection locked="0"/>
    </xf>
    <xf numFmtId="0" fontId="0" fillId="4" borderId="41" xfId="0" applyFont="1" applyFill="1" applyBorder="1" applyProtection="1">
      <protection locked="0"/>
    </xf>
    <xf numFmtId="1" fontId="0" fillId="4" borderId="41" xfId="0" applyNumberFormat="1" applyFill="1" applyBorder="1" applyAlignment="1" applyProtection="1">
      <alignment horizontal="center"/>
      <protection locked="0"/>
    </xf>
    <xf numFmtId="2" fontId="0" fillId="4" borderId="42" xfId="0" applyNumberFormat="1" applyFill="1" applyBorder="1" applyAlignment="1" applyProtection="1">
      <alignment horizontal="right"/>
      <protection locked="0"/>
    </xf>
    <xf numFmtId="2" fontId="0" fillId="4" borderId="41" xfId="0" applyNumberFormat="1" applyFill="1" applyBorder="1" applyAlignment="1" applyProtection="1">
      <alignment horizontal="center"/>
      <protection hidden="1"/>
    </xf>
    <xf numFmtId="2" fontId="0" fillId="4" borderId="41" xfId="0" applyNumberFormat="1" applyFill="1" applyBorder="1" applyAlignment="1" applyProtection="1">
      <alignment horizontal="right"/>
      <protection locked="0"/>
    </xf>
    <xf numFmtId="2" fontId="0" fillId="10" borderId="43" xfId="0" applyNumberFormat="1" applyFill="1" applyBorder="1" applyAlignment="1" applyProtection="1">
      <alignment horizontal="center"/>
      <protection hidden="1"/>
    </xf>
    <xf numFmtId="2" fontId="0" fillId="4" borderId="42" xfId="0" applyNumberFormat="1" applyFill="1" applyBorder="1" applyAlignment="1" applyProtection="1">
      <alignment horizontal="center"/>
      <protection hidden="1"/>
    </xf>
    <xf numFmtId="1" fontId="0" fillId="4" borderId="41" xfId="0" applyNumberFormat="1" applyFill="1" applyBorder="1" applyAlignment="1" applyProtection="1">
      <alignment horizontal="center"/>
    </xf>
    <xf numFmtId="1" fontId="0" fillId="4" borderId="44" xfId="0" applyNumberFormat="1" applyFill="1" applyBorder="1" applyAlignment="1" applyProtection="1">
      <alignment horizontal="center"/>
    </xf>
    <xf numFmtId="0" fontId="0" fillId="14" borderId="17" xfId="0" applyFill="1" applyBorder="1" applyAlignment="1">
      <alignment horizontal="center"/>
    </xf>
    <xf numFmtId="0" fontId="0" fillId="2" borderId="45" xfId="0" applyFill="1" applyBorder="1" applyAlignment="1">
      <alignment horizontal="center" vertical="center" wrapText="1"/>
    </xf>
    <xf numFmtId="0" fontId="0" fillId="2" borderId="41" xfId="0" applyFont="1" applyFill="1" applyBorder="1" applyAlignment="1">
      <alignment horizontal="center" vertical="center" wrapText="1"/>
    </xf>
    <xf numFmtId="0" fontId="0" fillId="2" borderId="44" xfId="0" applyFont="1" applyFill="1" applyBorder="1" applyAlignment="1">
      <alignment horizontal="center" vertical="center" wrapText="1"/>
    </xf>
    <xf numFmtId="2" fontId="0" fillId="7" borderId="17" xfId="0" applyNumberFormat="1" applyFill="1" applyBorder="1" applyAlignment="1">
      <alignment horizontal="center" vertical="center" wrapText="1"/>
    </xf>
    <xf numFmtId="2" fontId="0" fillId="5" borderId="6" xfId="0" applyNumberFormat="1" applyFont="1" applyFill="1" applyBorder="1" applyAlignment="1" applyProtection="1">
      <alignment horizontal="center"/>
      <protection hidden="1"/>
    </xf>
    <xf numFmtId="0" fontId="0" fillId="13" borderId="46" xfId="0" applyFill="1" applyBorder="1" applyAlignment="1">
      <alignment horizontal="center"/>
    </xf>
    <xf numFmtId="2" fontId="0" fillId="6" borderId="6" xfId="0" applyNumberFormat="1" applyFont="1" applyFill="1" applyBorder="1" applyAlignment="1" applyProtection="1">
      <alignment horizontal="center"/>
      <protection hidden="1"/>
    </xf>
    <xf numFmtId="0" fontId="0" fillId="8" borderId="46" xfId="0" applyFill="1" applyBorder="1" applyAlignment="1">
      <alignment horizontal="center"/>
    </xf>
    <xf numFmtId="2" fontId="0" fillId="4" borderId="6" xfId="0" applyNumberFormat="1" applyFont="1" applyFill="1" applyBorder="1" applyAlignment="1" applyProtection="1">
      <alignment horizontal="center"/>
      <protection hidden="1"/>
    </xf>
    <xf numFmtId="0" fontId="0" fillId="14" borderId="46" xfId="0" applyFill="1" applyBorder="1" applyAlignment="1">
      <alignment horizontal="center"/>
    </xf>
    <xf numFmtId="2" fontId="0" fillId="4" borderId="42" xfId="0" applyNumberFormat="1" applyFont="1" applyFill="1" applyBorder="1" applyAlignment="1" applyProtection="1">
      <alignment horizontal="center"/>
      <protection hidden="1"/>
    </xf>
    <xf numFmtId="0" fontId="0" fillId="2" borderId="42" xfId="0" applyFont="1" applyFill="1" applyBorder="1" applyAlignment="1">
      <alignment horizontal="center" vertical="center" wrapText="1"/>
    </xf>
    <xf numFmtId="0" fontId="0" fillId="2" borderId="43" xfId="0" applyFont="1" applyFill="1" applyBorder="1" applyAlignment="1">
      <alignment horizontal="center" vertical="center" wrapText="1"/>
    </xf>
    <xf numFmtId="0" fontId="0" fillId="2" borderId="42" xfId="0" applyFont="1" applyFill="1" applyBorder="1" applyAlignment="1">
      <alignment horizontal="right" vertical="center" wrapText="1"/>
    </xf>
    <xf numFmtId="0" fontId="0" fillId="2" borderId="41" xfId="0" applyFont="1" applyFill="1" applyBorder="1" applyAlignment="1">
      <alignment horizontal="right" vertical="center" wrapText="1"/>
    </xf>
    <xf numFmtId="0" fontId="0" fillId="0" borderId="4" xfId="0" applyBorder="1"/>
    <xf numFmtId="0" fontId="0" fillId="0" borderId="47" xfId="0" applyBorder="1"/>
    <xf numFmtId="0" fontId="0" fillId="0" borderId="46" xfId="0" applyBorder="1"/>
    <xf numFmtId="0" fontId="0" fillId="0" borderId="5" xfId="0" applyFill="1" applyBorder="1"/>
    <xf numFmtId="49" fontId="0" fillId="4" borderId="41" xfId="0" applyNumberFormat="1" applyFill="1" applyBorder="1" applyProtection="1">
      <protection locked="0"/>
    </xf>
    <xf numFmtId="49" fontId="0" fillId="4" borderId="44" xfId="0" applyNumberFormat="1" applyFill="1" applyBorder="1" applyAlignment="1" applyProtection="1">
      <alignment horizontal="right"/>
      <protection locked="0"/>
    </xf>
    <xf numFmtId="0" fontId="0" fillId="11" borderId="48" xfId="0" applyFill="1" applyBorder="1" applyAlignment="1">
      <alignment horizontal="center"/>
    </xf>
    <xf numFmtId="0" fontId="0" fillId="11" borderId="49" xfId="0" applyFill="1" applyBorder="1" applyAlignment="1">
      <alignment horizontal="center"/>
    </xf>
    <xf numFmtId="0" fontId="0" fillId="18" borderId="19" xfId="0" applyFill="1" applyBorder="1" applyAlignment="1">
      <alignment horizontal="center"/>
    </xf>
    <xf numFmtId="0" fontId="0" fillId="18" borderId="28" xfId="0" applyFill="1" applyBorder="1" applyAlignment="1">
      <alignment horizontal="center"/>
    </xf>
    <xf numFmtId="0" fontId="0" fillId="18" borderId="14" xfId="0" applyFill="1" applyBorder="1" applyAlignment="1">
      <alignment horizontal="center"/>
    </xf>
    <xf numFmtId="0" fontId="0" fillId="18" borderId="15" xfId="0" applyFill="1" applyBorder="1" applyAlignment="1">
      <alignment horizontal="center"/>
    </xf>
    <xf numFmtId="0" fontId="0" fillId="17" borderId="1" xfId="0" applyFont="1" applyFill="1" applyBorder="1" applyProtection="1">
      <protection locked="0"/>
    </xf>
    <xf numFmtId="1" fontId="0" fillId="17" borderId="1" xfId="0" applyNumberFormat="1" applyFill="1" applyBorder="1" applyAlignment="1" applyProtection="1">
      <alignment horizontal="center"/>
      <protection locked="0"/>
    </xf>
    <xf numFmtId="49" fontId="0" fillId="17" borderId="1" xfId="0" applyNumberFormat="1" applyFill="1" applyBorder="1" applyProtection="1">
      <protection locked="0"/>
    </xf>
    <xf numFmtId="49" fontId="0" fillId="17" borderId="4" xfId="0" applyNumberFormat="1" applyFill="1" applyBorder="1" applyAlignment="1" applyProtection="1">
      <alignment horizontal="right"/>
      <protection locked="0"/>
    </xf>
    <xf numFmtId="2" fontId="0" fillId="17" borderId="6" xfId="0" applyNumberFormat="1" applyFill="1" applyBorder="1" applyAlignment="1" applyProtection="1">
      <alignment horizontal="right"/>
      <protection locked="0"/>
    </xf>
    <xf numFmtId="2" fontId="0" fillId="17" borderId="1" xfId="0" applyNumberFormat="1" applyFill="1" applyBorder="1" applyAlignment="1" applyProtection="1">
      <alignment horizontal="center"/>
      <protection hidden="1"/>
    </xf>
    <xf numFmtId="2" fontId="0" fillId="17" borderId="1" xfId="0" applyNumberFormat="1" applyFill="1" applyBorder="1" applyAlignment="1" applyProtection="1">
      <alignment horizontal="right"/>
      <protection locked="0"/>
    </xf>
    <xf numFmtId="2" fontId="0" fillId="17" borderId="6" xfId="0" applyNumberFormat="1" applyFill="1" applyBorder="1" applyAlignment="1" applyProtection="1">
      <alignment horizontal="center"/>
      <protection hidden="1"/>
    </xf>
    <xf numFmtId="2" fontId="0" fillId="17" borderId="6" xfId="0" applyNumberFormat="1" applyFont="1" applyFill="1" applyBorder="1" applyAlignment="1" applyProtection="1">
      <alignment horizontal="center"/>
      <protection hidden="1"/>
    </xf>
    <xf numFmtId="1" fontId="0" fillId="17" borderId="1" xfId="0" applyNumberFormat="1" applyFill="1" applyBorder="1" applyAlignment="1" applyProtection="1">
      <alignment horizontal="center"/>
    </xf>
    <xf numFmtId="1" fontId="0" fillId="17" borderId="4" xfId="0" applyNumberFormat="1" applyFill="1" applyBorder="1" applyAlignment="1" applyProtection="1">
      <alignment horizontal="center"/>
    </xf>
    <xf numFmtId="0" fontId="0" fillId="11" borderId="5" xfId="0" applyFill="1" applyBorder="1" applyAlignment="1">
      <alignment horizontal="center"/>
    </xf>
    <xf numFmtId="0" fontId="0" fillId="11" borderId="46" xfId="0" applyFill="1" applyBorder="1" applyAlignment="1">
      <alignment horizontal="center"/>
    </xf>
    <xf numFmtId="2" fontId="0" fillId="6" borderId="50" xfId="0" applyNumberFormat="1" applyFill="1" applyBorder="1" applyAlignment="1" applyProtection="1">
      <alignment horizontal="right"/>
      <protection locked="0"/>
    </xf>
    <xf numFmtId="1" fontId="0" fillId="6" borderId="51" xfId="0" applyNumberFormat="1" applyFill="1" applyBorder="1" applyAlignment="1" applyProtection="1">
      <alignment horizontal="center"/>
      <protection locked="0"/>
    </xf>
    <xf numFmtId="2" fontId="0" fillId="6" borderId="51" xfId="0" applyNumberFormat="1" applyFill="1" applyBorder="1" applyAlignment="1" applyProtection="1">
      <alignment horizontal="center"/>
      <protection hidden="1"/>
    </xf>
    <xf numFmtId="2" fontId="0" fillId="6" borderId="51" xfId="0" applyNumberFormat="1" applyFill="1" applyBorder="1" applyAlignment="1" applyProtection="1">
      <alignment horizontal="right"/>
      <protection locked="0"/>
    </xf>
    <xf numFmtId="2" fontId="0" fillId="6" borderId="50" xfId="0" applyNumberFormat="1" applyFill="1" applyBorder="1" applyAlignment="1" applyProtection="1">
      <alignment horizontal="center"/>
      <protection hidden="1"/>
    </xf>
    <xf numFmtId="2" fontId="0" fillId="6" borderId="50" xfId="0" applyNumberFormat="1" applyFont="1" applyFill="1" applyBorder="1" applyAlignment="1" applyProtection="1">
      <alignment horizontal="center"/>
      <protection hidden="1"/>
    </xf>
    <xf numFmtId="1" fontId="0" fillId="6" borderId="51" xfId="0" applyNumberFormat="1" applyFill="1" applyBorder="1" applyAlignment="1" applyProtection="1">
      <alignment horizontal="center"/>
    </xf>
    <xf numFmtId="1" fontId="0" fillId="6" borderId="53" xfId="0" applyNumberFormat="1" applyFill="1" applyBorder="1" applyAlignment="1" applyProtection="1">
      <alignment horizontal="center"/>
    </xf>
    <xf numFmtId="0" fontId="0" fillId="8" borderId="19" xfId="0" applyFill="1" applyBorder="1" applyAlignment="1">
      <alignment horizontal="center"/>
    </xf>
    <xf numFmtId="0" fontId="0" fillId="8" borderId="28" xfId="0" applyFill="1" applyBorder="1" applyAlignment="1">
      <alignment horizontal="center"/>
    </xf>
    <xf numFmtId="2" fontId="0" fillId="10" borderId="52" xfId="0" applyNumberFormat="1" applyFill="1" applyBorder="1" applyAlignment="1" applyProtection="1">
      <alignment horizontal="center"/>
      <protection hidden="1"/>
    </xf>
    <xf numFmtId="0" fontId="0" fillId="17" borderId="1" xfId="0" applyFill="1" applyBorder="1" applyProtection="1">
      <protection locked="0"/>
    </xf>
    <xf numFmtId="0" fontId="0" fillId="17" borderId="4" xfId="0" applyFill="1" applyBorder="1" applyAlignment="1" applyProtection="1">
      <alignment horizontal="right"/>
      <protection locked="0"/>
    </xf>
    <xf numFmtId="2" fontId="0" fillId="6" borderId="52" xfId="0" applyNumberFormat="1" applyFill="1" applyBorder="1" applyAlignment="1" applyProtection="1">
      <alignment horizontal="center"/>
      <protection hidden="1"/>
    </xf>
    <xf numFmtId="2" fontId="0" fillId="5" borderId="7" xfId="0" applyNumberFormat="1" applyFill="1" applyBorder="1" applyAlignment="1" applyProtection="1">
      <alignment horizontal="center"/>
      <protection hidden="1"/>
    </xf>
    <xf numFmtId="2" fontId="0" fillId="6" borderId="7" xfId="0" applyNumberFormat="1" applyFill="1" applyBorder="1" applyAlignment="1" applyProtection="1">
      <alignment horizontal="center"/>
      <protection hidden="1"/>
    </xf>
    <xf numFmtId="2" fontId="0" fillId="17" borderId="7" xfId="0" applyNumberFormat="1" applyFill="1" applyBorder="1" applyAlignment="1" applyProtection="1">
      <alignment horizontal="center"/>
      <protection hidden="1"/>
    </xf>
    <xf numFmtId="0" fontId="0" fillId="0" borderId="3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39" xfId="0" applyFont="1" applyBorder="1" applyAlignment="1">
      <alignment horizontal="center"/>
    </xf>
    <xf numFmtId="0" fontId="0" fillId="0" borderId="40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12" borderId="27" xfId="0" applyFill="1" applyBorder="1" applyAlignment="1">
      <alignment horizontal="center"/>
    </xf>
    <xf numFmtId="0" fontId="0" fillId="12" borderId="19" xfId="0" applyFill="1" applyBorder="1" applyAlignment="1">
      <alignment horizontal="center"/>
    </xf>
    <xf numFmtId="0" fontId="0" fillId="12" borderId="28" xfId="0" applyFill="1" applyBorder="1" applyAlignment="1">
      <alignment horizontal="center"/>
    </xf>
    <xf numFmtId="0" fontId="0" fillId="12" borderId="29" xfId="0" applyFill="1" applyBorder="1" applyAlignment="1">
      <alignment horizontal="center" wrapText="1"/>
    </xf>
    <xf numFmtId="0" fontId="0" fillId="12" borderId="26" xfId="0" applyFill="1" applyBorder="1" applyAlignment="1">
      <alignment horizontal="center" wrapText="1"/>
    </xf>
    <xf numFmtId="0" fontId="5" fillId="15" borderId="30" xfId="0" applyFont="1" applyFill="1" applyBorder="1" applyAlignment="1">
      <alignment horizontal="center"/>
    </xf>
    <xf numFmtId="0" fontId="5" fillId="15" borderId="31" xfId="0" applyFont="1" applyFill="1" applyBorder="1" applyAlignment="1">
      <alignment horizontal="center"/>
    </xf>
    <xf numFmtId="0" fontId="5" fillId="15" borderId="32" xfId="0" applyFont="1" applyFill="1" applyBorder="1" applyAlignment="1">
      <alignment horizontal="center"/>
    </xf>
    <xf numFmtId="0" fontId="5" fillId="16" borderId="30" xfId="0" applyFont="1" applyFill="1" applyBorder="1" applyAlignment="1">
      <alignment horizontal="center"/>
    </xf>
    <xf numFmtId="0" fontId="5" fillId="16" borderId="31" xfId="0" applyFont="1" applyFill="1" applyBorder="1" applyAlignment="1">
      <alignment horizontal="center"/>
    </xf>
    <xf numFmtId="0" fontId="5" fillId="16" borderId="32" xfId="0" applyFont="1" applyFill="1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0" xfId="0" applyAlignment="1">
      <alignment horizontal="center"/>
    </xf>
    <xf numFmtId="0" fontId="4" fillId="11" borderId="36" xfId="0" applyFont="1" applyFill="1" applyBorder="1" applyAlignment="1">
      <alignment horizontal="center" vertical="center" wrapText="1"/>
    </xf>
    <xf numFmtId="0" fontId="4" fillId="11" borderId="37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3"/>
  <dimension ref="A1:AR423"/>
  <sheetViews>
    <sheetView tabSelected="1" topLeftCell="A38" workbookViewId="0">
      <selection activeCell="U28" sqref="U28"/>
    </sheetView>
  </sheetViews>
  <sheetFormatPr defaultRowHeight="15"/>
  <cols>
    <col min="1" max="1" width="14.140625" customWidth="1"/>
    <col min="2" max="2" width="6.7109375" customWidth="1"/>
    <col min="3" max="3" width="23.28515625" customWidth="1"/>
    <col min="4" max="4" width="24.140625" style="1" customWidth="1"/>
    <col min="5" max="5" width="7" style="1" customWidth="1"/>
    <col min="6" max="6" width="6.7109375" style="2" customWidth="1"/>
    <col min="7" max="7" width="12.85546875" customWidth="1"/>
    <col min="8" max="8" width="6.85546875" style="1" customWidth="1"/>
    <col min="9" max="9" width="6.85546875" style="2" customWidth="1"/>
    <col min="10" max="10" width="12.140625" customWidth="1"/>
    <col min="11" max="11" width="17.42578125" customWidth="1"/>
    <col min="12" max="12" width="7.42578125" hidden="1" customWidth="1"/>
    <col min="13" max="13" width="7.7109375" hidden="1" customWidth="1"/>
    <col min="14" max="14" width="12.140625" hidden="1" customWidth="1"/>
    <col min="15" max="15" width="6.85546875" hidden="1" customWidth="1"/>
    <col min="16" max="16" width="7.42578125" hidden="1" customWidth="1"/>
    <col min="17" max="17" width="12.140625" hidden="1" customWidth="1"/>
    <col min="18" max="18" width="17.85546875" hidden="1" customWidth="1"/>
    <col min="19" max="19" width="10.85546875" customWidth="1"/>
    <col min="20" max="20" width="10.5703125" customWidth="1"/>
    <col min="21" max="21" width="11.140625" customWidth="1"/>
    <col min="22" max="22" width="10.7109375" hidden="1" customWidth="1"/>
    <col min="23" max="23" width="14.85546875" hidden="1" customWidth="1"/>
    <col min="25" max="25" width="19" customWidth="1"/>
    <col min="26" max="35" width="10.42578125" customWidth="1"/>
    <col min="36" max="60" width="3.28515625" customWidth="1"/>
  </cols>
  <sheetData>
    <row r="1" spans="1:44" ht="15.75" hidden="1">
      <c r="E1" s="173" t="s">
        <v>21</v>
      </c>
      <c r="F1" s="174"/>
      <c r="G1" s="174"/>
      <c r="H1" s="174"/>
      <c r="I1" s="174"/>
      <c r="J1" s="174"/>
      <c r="K1" s="175"/>
      <c r="L1" s="176" t="s">
        <v>24</v>
      </c>
      <c r="M1" s="177"/>
      <c r="N1" s="177"/>
      <c r="O1" s="177"/>
      <c r="P1" s="177"/>
      <c r="Q1" s="177"/>
      <c r="R1" s="178"/>
    </row>
    <row r="2" spans="1:44" ht="45.75" thickBot="1">
      <c r="A2" s="28" t="s">
        <v>0</v>
      </c>
      <c r="B2" s="3" t="s">
        <v>1</v>
      </c>
      <c r="C2" s="3" t="s">
        <v>2</v>
      </c>
      <c r="D2" s="37" t="s">
        <v>3</v>
      </c>
      <c r="E2" s="118" t="s">
        <v>4</v>
      </c>
      <c r="F2" s="106" t="s">
        <v>5</v>
      </c>
      <c r="G2" s="106" t="s">
        <v>6</v>
      </c>
      <c r="H2" s="119" t="s">
        <v>7</v>
      </c>
      <c r="I2" s="106" t="s">
        <v>5</v>
      </c>
      <c r="J2" s="106" t="s">
        <v>8</v>
      </c>
      <c r="K2" s="117" t="s">
        <v>9</v>
      </c>
      <c r="L2" s="116" t="s">
        <v>4</v>
      </c>
      <c r="M2" s="106" t="s">
        <v>5</v>
      </c>
      <c r="N2" s="106" t="s">
        <v>6</v>
      </c>
      <c r="O2" s="106" t="s">
        <v>7</v>
      </c>
      <c r="P2" s="106" t="s">
        <v>5</v>
      </c>
      <c r="Q2" s="106" t="s">
        <v>8</v>
      </c>
      <c r="R2" s="117" t="s">
        <v>9</v>
      </c>
      <c r="S2" s="105" t="s">
        <v>20</v>
      </c>
      <c r="T2" s="106" t="s">
        <v>10</v>
      </c>
      <c r="U2" s="107" t="s">
        <v>11</v>
      </c>
      <c r="V2" s="108" t="s">
        <v>18</v>
      </c>
      <c r="W2" s="36" t="s">
        <v>15</v>
      </c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</row>
    <row r="3" spans="1:44">
      <c r="A3" s="21" t="s">
        <v>13</v>
      </c>
      <c r="B3" s="22">
        <v>31</v>
      </c>
      <c r="C3" s="26" t="s">
        <v>69</v>
      </c>
      <c r="D3" s="39" t="s">
        <v>39</v>
      </c>
      <c r="E3" s="145">
        <v>103.38</v>
      </c>
      <c r="F3" s="146"/>
      <c r="G3" s="147">
        <f t="shared" ref="G3:G34" si="0">E3+F3</f>
        <v>103.38</v>
      </c>
      <c r="H3" s="148">
        <v>115.07</v>
      </c>
      <c r="I3" s="146"/>
      <c r="J3" s="147">
        <f t="shared" ref="J3:J34" si="1">H3+I3</f>
        <v>115.07</v>
      </c>
      <c r="K3" s="158">
        <f t="shared" ref="K3:K34" si="2">IF(G3*J3&gt;0,MIN(G3,J3),MAX(G3,J3))</f>
        <v>103.38</v>
      </c>
      <c r="L3" s="149"/>
      <c r="M3" s="147"/>
      <c r="N3" s="147">
        <f t="shared" ref="N3:N34" si="3">L3+M3</f>
        <v>0</v>
      </c>
      <c r="O3" s="147"/>
      <c r="P3" s="147"/>
      <c r="Q3" s="147">
        <f t="shared" ref="Q3:Q34" si="4">O3+P3</f>
        <v>0</v>
      </c>
      <c r="R3" s="155">
        <f t="shared" ref="R3:R34" si="5">IF(N3*Q3&gt;0,MIN(N3,Q3),MAX(N3,Q3))</f>
        <v>0</v>
      </c>
      <c r="S3" s="150">
        <f t="shared" ref="S3:S34" si="6">K3+R3</f>
        <v>103.38</v>
      </c>
      <c r="T3" s="151">
        <f t="shared" ref="T3:T34" si="7">IF(S3&gt;0,(IF(LEFT(A3,3)="зад",X203,(IF(LEFT(A3,3)="пер",Z203,(IF(LEFT(A3,3)="пол",AB203,(IF(LEFT(A3,3)="кла",AD203,(IF(LEFT(A3,3)="4х4",AF203,"-")))))))))),"-")</f>
        <v>1</v>
      </c>
      <c r="U3" s="152">
        <f t="shared" ref="U3:U34" si="8">U203</f>
        <v>12</v>
      </c>
      <c r="V3" s="153">
        <f t="shared" ref="V3:V34" ca="1" si="9">IF(T3&gt;10,0,(IF(A3="задний",(INDIRECT(ADDRESS(31-$Z$313,25+T3,3))),(IF(A3="передний",(INDIRECT(ADDRESS(31-$AA$313,25+T3,3))),(IF(A3="полный",(INDIRECT(ADDRESS(31-$AB$313,25+T3,3))),(IF(A3="классика",(INDIRECT(ADDRESS(31-$AC$313,25+T3,3))),(IF(A3="4х4",(INDIRECT(ADDRESS(31-$AD$313,25+T3,3))),"фигня")))))))))))</f>
        <v>20</v>
      </c>
      <c r="W3" s="154"/>
      <c r="X3" s="35"/>
      <c r="Y3" s="32" t="s">
        <v>17</v>
      </c>
      <c r="Z3" s="32" t="s">
        <v>16</v>
      </c>
      <c r="AA3" s="32" t="s">
        <v>28</v>
      </c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</row>
    <row r="4" spans="1:44">
      <c r="A4" s="21" t="s">
        <v>13</v>
      </c>
      <c r="B4" s="22">
        <v>29</v>
      </c>
      <c r="C4" s="93" t="s">
        <v>67</v>
      </c>
      <c r="D4" s="94" t="s">
        <v>53</v>
      </c>
      <c r="E4" s="41">
        <v>106.74</v>
      </c>
      <c r="F4" s="22"/>
      <c r="G4" s="24">
        <f t="shared" si="0"/>
        <v>106.74</v>
      </c>
      <c r="H4" s="23">
        <v>109</v>
      </c>
      <c r="I4" s="22"/>
      <c r="J4" s="24">
        <f t="shared" si="1"/>
        <v>109</v>
      </c>
      <c r="K4" s="160">
        <f t="shared" si="2"/>
        <v>106.74</v>
      </c>
      <c r="L4" s="47"/>
      <c r="M4" s="24"/>
      <c r="N4" s="24">
        <f t="shared" si="3"/>
        <v>0</v>
      </c>
      <c r="O4" s="24"/>
      <c r="P4" s="24"/>
      <c r="Q4" s="24">
        <f t="shared" si="4"/>
        <v>0</v>
      </c>
      <c r="R4" s="54">
        <f t="shared" si="5"/>
        <v>0</v>
      </c>
      <c r="S4" s="111">
        <f t="shared" si="6"/>
        <v>106.74</v>
      </c>
      <c r="T4" s="25">
        <f t="shared" si="7"/>
        <v>2</v>
      </c>
      <c r="U4" s="29">
        <f t="shared" si="8"/>
        <v>20</v>
      </c>
      <c r="V4" s="33">
        <f t="shared" ca="1" si="9"/>
        <v>15</v>
      </c>
      <c r="W4" s="112"/>
      <c r="X4" s="35"/>
      <c r="Y4" s="33">
        <v>1</v>
      </c>
      <c r="Z4" s="33"/>
      <c r="AA4" s="33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</row>
    <row r="5" spans="1:44">
      <c r="A5" s="21" t="s">
        <v>13</v>
      </c>
      <c r="B5" s="22">
        <v>32</v>
      </c>
      <c r="C5" s="26" t="s">
        <v>37</v>
      </c>
      <c r="D5" s="39" t="s">
        <v>33</v>
      </c>
      <c r="E5" s="41">
        <v>107.1</v>
      </c>
      <c r="F5" s="22"/>
      <c r="G5" s="24">
        <f t="shared" si="0"/>
        <v>107.1</v>
      </c>
      <c r="H5" s="23">
        <v>114.2</v>
      </c>
      <c r="I5" s="22"/>
      <c r="J5" s="24">
        <f t="shared" si="1"/>
        <v>114.2</v>
      </c>
      <c r="K5" s="160">
        <f t="shared" si="2"/>
        <v>107.1</v>
      </c>
      <c r="L5" s="47"/>
      <c r="M5" s="24"/>
      <c r="N5" s="24">
        <f t="shared" si="3"/>
        <v>0</v>
      </c>
      <c r="O5" s="24"/>
      <c r="P5" s="24"/>
      <c r="Q5" s="24">
        <f t="shared" si="4"/>
        <v>0</v>
      </c>
      <c r="R5" s="54">
        <f t="shared" si="5"/>
        <v>0</v>
      </c>
      <c r="S5" s="111">
        <f t="shared" si="6"/>
        <v>107.1</v>
      </c>
      <c r="T5" s="25">
        <f t="shared" si="7"/>
        <v>3</v>
      </c>
      <c r="U5" s="29">
        <f t="shared" si="8"/>
        <v>22</v>
      </c>
      <c r="V5" s="33">
        <f t="shared" ca="1" si="9"/>
        <v>12</v>
      </c>
      <c r="W5" s="112"/>
      <c r="X5" s="35"/>
      <c r="Y5" s="33">
        <v>2</v>
      </c>
      <c r="Z5" s="33"/>
      <c r="AA5" s="33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</row>
    <row r="6" spans="1:44">
      <c r="A6" s="21" t="s">
        <v>13</v>
      </c>
      <c r="B6" s="22">
        <v>36</v>
      </c>
      <c r="C6" s="26" t="s">
        <v>73</v>
      </c>
      <c r="D6" s="39" t="s">
        <v>33</v>
      </c>
      <c r="E6" s="41">
        <v>107.71</v>
      </c>
      <c r="F6" s="22"/>
      <c r="G6" s="24">
        <f t="shared" si="0"/>
        <v>107.71</v>
      </c>
      <c r="H6" s="23">
        <v>116</v>
      </c>
      <c r="I6" s="22"/>
      <c r="J6" s="24">
        <f t="shared" si="1"/>
        <v>116</v>
      </c>
      <c r="K6" s="160">
        <f t="shared" si="2"/>
        <v>107.71</v>
      </c>
      <c r="L6" s="47"/>
      <c r="M6" s="24"/>
      <c r="N6" s="24">
        <f t="shared" si="3"/>
        <v>0</v>
      </c>
      <c r="O6" s="24"/>
      <c r="P6" s="24"/>
      <c r="Q6" s="24">
        <f t="shared" si="4"/>
        <v>0</v>
      </c>
      <c r="R6" s="54">
        <f t="shared" si="5"/>
        <v>0</v>
      </c>
      <c r="S6" s="111">
        <f t="shared" si="6"/>
        <v>107.71</v>
      </c>
      <c r="T6" s="25">
        <f t="shared" si="7"/>
        <v>4</v>
      </c>
      <c r="U6" s="29">
        <f t="shared" si="8"/>
        <v>23</v>
      </c>
      <c r="V6" s="33">
        <f t="shared" ca="1" si="9"/>
        <v>10</v>
      </c>
      <c r="W6" s="112"/>
      <c r="X6" s="35"/>
      <c r="Y6" s="33">
        <v>3</v>
      </c>
      <c r="Z6" s="33"/>
      <c r="AA6" s="33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</row>
    <row r="7" spans="1:44">
      <c r="A7" s="21" t="s">
        <v>13</v>
      </c>
      <c r="B7" s="22">
        <v>33</v>
      </c>
      <c r="C7" s="26" t="s">
        <v>72</v>
      </c>
      <c r="D7" s="39" t="s">
        <v>33</v>
      </c>
      <c r="E7" s="41">
        <v>107.84</v>
      </c>
      <c r="F7" s="22"/>
      <c r="G7" s="24">
        <f t="shared" si="0"/>
        <v>107.84</v>
      </c>
      <c r="H7" s="23">
        <v>109.6</v>
      </c>
      <c r="I7" s="22"/>
      <c r="J7" s="24">
        <f t="shared" si="1"/>
        <v>109.6</v>
      </c>
      <c r="K7" s="160">
        <f t="shared" si="2"/>
        <v>107.84</v>
      </c>
      <c r="L7" s="47"/>
      <c r="M7" s="24"/>
      <c r="N7" s="24">
        <f t="shared" si="3"/>
        <v>0</v>
      </c>
      <c r="O7" s="24"/>
      <c r="P7" s="24"/>
      <c r="Q7" s="24">
        <f t="shared" si="4"/>
        <v>0</v>
      </c>
      <c r="R7" s="54">
        <f t="shared" si="5"/>
        <v>0</v>
      </c>
      <c r="S7" s="111">
        <f t="shared" si="6"/>
        <v>107.84</v>
      </c>
      <c r="T7" s="25">
        <f t="shared" si="7"/>
        <v>5</v>
      </c>
      <c r="U7" s="29">
        <f t="shared" si="8"/>
        <v>24</v>
      </c>
      <c r="V7" s="33">
        <f t="shared" ca="1" si="9"/>
        <v>8</v>
      </c>
      <c r="W7" s="112"/>
      <c r="X7" s="35"/>
      <c r="Y7" s="33">
        <v>4</v>
      </c>
      <c r="Z7" s="33"/>
      <c r="AA7" s="33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</row>
    <row r="8" spans="1:44">
      <c r="A8" s="21" t="s">
        <v>13</v>
      </c>
      <c r="B8" s="22">
        <v>34</v>
      </c>
      <c r="C8" s="26" t="s">
        <v>70</v>
      </c>
      <c r="D8" s="39" t="s">
        <v>39</v>
      </c>
      <c r="E8" s="41">
        <v>108.2</v>
      </c>
      <c r="F8" s="22"/>
      <c r="G8" s="24">
        <f t="shared" si="0"/>
        <v>108.2</v>
      </c>
      <c r="H8" s="23">
        <v>108.82</v>
      </c>
      <c r="I8" s="22"/>
      <c r="J8" s="24">
        <f t="shared" si="1"/>
        <v>108.82</v>
      </c>
      <c r="K8" s="160">
        <f t="shared" si="2"/>
        <v>108.2</v>
      </c>
      <c r="L8" s="47"/>
      <c r="M8" s="24"/>
      <c r="N8" s="24">
        <f t="shared" si="3"/>
        <v>0</v>
      </c>
      <c r="O8" s="24"/>
      <c r="P8" s="24"/>
      <c r="Q8" s="24">
        <f t="shared" si="4"/>
        <v>0</v>
      </c>
      <c r="R8" s="54">
        <f t="shared" si="5"/>
        <v>0</v>
      </c>
      <c r="S8" s="111">
        <f t="shared" si="6"/>
        <v>108.2</v>
      </c>
      <c r="T8" s="25">
        <f t="shared" si="7"/>
        <v>6</v>
      </c>
      <c r="U8" s="29">
        <f t="shared" si="8"/>
        <v>25</v>
      </c>
      <c r="V8" s="33">
        <f t="shared" ca="1" si="9"/>
        <v>6</v>
      </c>
      <c r="W8" s="112"/>
      <c r="X8" s="35"/>
      <c r="Y8" s="33">
        <v>5</v>
      </c>
      <c r="Z8" s="33"/>
      <c r="AA8" s="33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</row>
    <row r="9" spans="1:44">
      <c r="A9" s="21" t="s">
        <v>13</v>
      </c>
      <c r="B9" s="22">
        <v>37</v>
      </c>
      <c r="C9" s="93" t="s">
        <v>81</v>
      </c>
      <c r="D9" s="94" t="s">
        <v>33</v>
      </c>
      <c r="E9" s="41">
        <v>108.81</v>
      </c>
      <c r="F9" s="22"/>
      <c r="G9" s="24">
        <f t="shared" si="0"/>
        <v>108.81</v>
      </c>
      <c r="H9" s="23">
        <v>110.72</v>
      </c>
      <c r="I9" s="22"/>
      <c r="J9" s="24">
        <f t="shared" si="1"/>
        <v>110.72</v>
      </c>
      <c r="K9" s="160">
        <f t="shared" si="2"/>
        <v>108.81</v>
      </c>
      <c r="L9" s="47"/>
      <c r="M9" s="24"/>
      <c r="N9" s="24">
        <f t="shared" si="3"/>
        <v>0</v>
      </c>
      <c r="O9" s="24"/>
      <c r="P9" s="24"/>
      <c r="Q9" s="24">
        <f t="shared" si="4"/>
        <v>0</v>
      </c>
      <c r="R9" s="54">
        <f t="shared" si="5"/>
        <v>0</v>
      </c>
      <c r="S9" s="111">
        <f t="shared" si="6"/>
        <v>108.81</v>
      </c>
      <c r="T9" s="25">
        <f t="shared" si="7"/>
        <v>7</v>
      </c>
      <c r="U9" s="29">
        <f t="shared" si="8"/>
        <v>26</v>
      </c>
      <c r="V9" s="33">
        <f t="shared" ca="1" si="9"/>
        <v>4</v>
      </c>
      <c r="W9" s="112"/>
      <c r="X9" s="35"/>
      <c r="Y9" s="33">
        <v>6</v>
      </c>
      <c r="Z9" s="33"/>
      <c r="AA9" s="33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</row>
    <row r="10" spans="1:44">
      <c r="A10" s="21" t="s">
        <v>13</v>
      </c>
      <c r="B10" s="22">
        <v>26</v>
      </c>
      <c r="C10" s="26" t="s">
        <v>77</v>
      </c>
      <c r="D10" s="39" t="s">
        <v>33</v>
      </c>
      <c r="E10" s="41">
        <v>109.6</v>
      </c>
      <c r="F10" s="22"/>
      <c r="G10" s="24">
        <f t="shared" si="0"/>
        <v>109.6</v>
      </c>
      <c r="H10" s="23">
        <v>110.37</v>
      </c>
      <c r="I10" s="22"/>
      <c r="J10" s="24">
        <f t="shared" si="1"/>
        <v>110.37</v>
      </c>
      <c r="K10" s="160">
        <f t="shared" si="2"/>
        <v>109.6</v>
      </c>
      <c r="L10" s="47"/>
      <c r="M10" s="24"/>
      <c r="N10" s="24">
        <f t="shared" si="3"/>
        <v>0</v>
      </c>
      <c r="O10" s="24"/>
      <c r="P10" s="24"/>
      <c r="Q10" s="24">
        <f t="shared" si="4"/>
        <v>0</v>
      </c>
      <c r="R10" s="54">
        <f t="shared" si="5"/>
        <v>0</v>
      </c>
      <c r="S10" s="111">
        <f t="shared" si="6"/>
        <v>109.6</v>
      </c>
      <c r="T10" s="25">
        <f t="shared" si="7"/>
        <v>8</v>
      </c>
      <c r="U10" s="29">
        <f t="shared" si="8"/>
        <v>30</v>
      </c>
      <c r="V10" s="33">
        <f t="shared" ca="1" si="9"/>
        <v>3</v>
      </c>
      <c r="W10" s="112"/>
      <c r="X10" s="35"/>
      <c r="Y10" s="33">
        <v>7</v>
      </c>
      <c r="Z10" s="33"/>
      <c r="AA10" s="33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</row>
    <row r="11" spans="1:44">
      <c r="A11" s="21" t="s">
        <v>13</v>
      </c>
      <c r="B11" s="22">
        <v>17</v>
      </c>
      <c r="C11" s="26" t="s">
        <v>34</v>
      </c>
      <c r="D11" s="39" t="s">
        <v>33</v>
      </c>
      <c r="E11" s="41">
        <v>109.89</v>
      </c>
      <c r="F11" s="22"/>
      <c r="G11" s="24">
        <f t="shared" si="0"/>
        <v>109.89</v>
      </c>
      <c r="H11" s="23">
        <v>121.18</v>
      </c>
      <c r="I11" s="22"/>
      <c r="J11" s="24">
        <f t="shared" si="1"/>
        <v>121.18</v>
      </c>
      <c r="K11" s="160">
        <f t="shared" si="2"/>
        <v>109.89</v>
      </c>
      <c r="L11" s="47"/>
      <c r="M11" s="24"/>
      <c r="N11" s="24">
        <f t="shared" si="3"/>
        <v>0</v>
      </c>
      <c r="O11" s="24"/>
      <c r="P11" s="24"/>
      <c r="Q11" s="24">
        <f t="shared" si="4"/>
        <v>0</v>
      </c>
      <c r="R11" s="54">
        <f t="shared" si="5"/>
        <v>0</v>
      </c>
      <c r="S11" s="111">
        <f t="shared" si="6"/>
        <v>109.89</v>
      </c>
      <c r="T11" s="25">
        <f t="shared" si="7"/>
        <v>9</v>
      </c>
      <c r="U11" s="29">
        <f t="shared" si="8"/>
        <v>31</v>
      </c>
      <c r="V11" s="33">
        <f t="shared" ca="1" si="9"/>
        <v>2</v>
      </c>
      <c r="W11" s="112"/>
      <c r="X11" s="35"/>
      <c r="Y11" s="33">
        <v>8</v>
      </c>
      <c r="Z11" s="33"/>
      <c r="AA11" s="33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</row>
    <row r="12" spans="1:44">
      <c r="A12" s="21" t="s">
        <v>13</v>
      </c>
      <c r="B12" s="22">
        <v>10</v>
      </c>
      <c r="C12" s="93" t="s">
        <v>36</v>
      </c>
      <c r="D12" s="39" t="s">
        <v>33</v>
      </c>
      <c r="E12" s="41">
        <v>124.64</v>
      </c>
      <c r="F12" s="22"/>
      <c r="G12" s="24">
        <f t="shared" si="0"/>
        <v>124.64</v>
      </c>
      <c r="H12" s="23">
        <v>110.69</v>
      </c>
      <c r="I12" s="22"/>
      <c r="J12" s="24">
        <f t="shared" si="1"/>
        <v>110.69</v>
      </c>
      <c r="K12" s="160">
        <f t="shared" si="2"/>
        <v>110.69</v>
      </c>
      <c r="L12" s="47"/>
      <c r="M12" s="24"/>
      <c r="N12" s="24">
        <f t="shared" si="3"/>
        <v>0</v>
      </c>
      <c r="O12" s="24"/>
      <c r="P12" s="24"/>
      <c r="Q12" s="24">
        <f t="shared" si="4"/>
        <v>0</v>
      </c>
      <c r="R12" s="54">
        <f t="shared" si="5"/>
        <v>0</v>
      </c>
      <c r="S12" s="111">
        <f t="shared" si="6"/>
        <v>110.69</v>
      </c>
      <c r="T12" s="25">
        <f t="shared" si="7"/>
        <v>10</v>
      </c>
      <c r="U12" s="29">
        <f t="shared" si="8"/>
        <v>32</v>
      </c>
      <c r="V12" s="33">
        <f t="shared" ca="1" si="9"/>
        <v>1</v>
      </c>
      <c r="W12" s="112"/>
      <c r="X12" s="35"/>
      <c r="Y12" s="33">
        <v>9</v>
      </c>
      <c r="Z12" s="33"/>
      <c r="AA12" s="33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</row>
    <row r="13" spans="1:44">
      <c r="A13" s="21" t="s">
        <v>13</v>
      </c>
      <c r="B13" s="22">
        <v>28</v>
      </c>
      <c r="C13" s="26" t="s">
        <v>86</v>
      </c>
      <c r="D13" s="39" t="s">
        <v>87</v>
      </c>
      <c r="E13" s="41">
        <v>112.67</v>
      </c>
      <c r="F13" s="22"/>
      <c r="G13" s="24">
        <f t="shared" si="0"/>
        <v>112.67</v>
      </c>
      <c r="H13" s="23">
        <v>115.1</v>
      </c>
      <c r="I13" s="22"/>
      <c r="J13" s="24">
        <f t="shared" si="1"/>
        <v>115.1</v>
      </c>
      <c r="K13" s="160">
        <f t="shared" si="2"/>
        <v>112.67</v>
      </c>
      <c r="L13" s="47"/>
      <c r="M13" s="24"/>
      <c r="N13" s="24">
        <f t="shared" si="3"/>
        <v>0</v>
      </c>
      <c r="O13" s="24"/>
      <c r="P13" s="24"/>
      <c r="Q13" s="24">
        <f t="shared" si="4"/>
        <v>0</v>
      </c>
      <c r="R13" s="54">
        <f t="shared" si="5"/>
        <v>0</v>
      </c>
      <c r="S13" s="111">
        <f t="shared" si="6"/>
        <v>112.67</v>
      </c>
      <c r="T13" s="25">
        <f t="shared" si="7"/>
        <v>11</v>
      </c>
      <c r="U13" s="29">
        <f t="shared" si="8"/>
        <v>36</v>
      </c>
      <c r="V13" s="33">
        <f t="shared" ca="1" si="9"/>
        <v>0</v>
      </c>
      <c r="W13" s="112"/>
      <c r="X13" s="35"/>
      <c r="Y13" s="33">
        <v>10</v>
      </c>
      <c r="Z13" s="33"/>
      <c r="AA13" s="33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</row>
    <row r="14" spans="1:44" ht="15.75" thickBot="1">
      <c r="A14" s="21" t="s">
        <v>13</v>
      </c>
      <c r="B14" s="22">
        <v>12</v>
      </c>
      <c r="C14" s="26" t="s">
        <v>68</v>
      </c>
      <c r="D14" s="39" t="s">
        <v>53</v>
      </c>
      <c r="E14" s="41">
        <v>116.5</v>
      </c>
      <c r="F14" s="22"/>
      <c r="G14" s="24">
        <f t="shared" si="0"/>
        <v>116.5</v>
      </c>
      <c r="H14" s="23">
        <v>117.8</v>
      </c>
      <c r="I14" s="22"/>
      <c r="J14" s="24">
        <f t="shared" si="1"/>
        <v>117.8</v>
      </c>
      <c r="K14" s="160">
        <f t="shared" si="2"/>
        <v>116.5</v>
      </c>
      <c r="L14" s="47"/>
      <c r="M14" s="24"/>
      <c r="N14" s="24">
        <f t="shared" si="3"/>
        <v>0</v>
      </c>
      <c r="O14" s="24"/>
      <c r="P14" s="24"/>
      <c r="Q14" s="24">
        <f t="shared" si="4"/>
        <v>0</v>
      </c>
      <c r="R14" s="54">
        <f t="shared" si="5"/>
        <v>0</v>
      </c>
      <c r="S14" s="111">
        <f t="shared" si="6"/>
        <v>116.5</v>
      </c>
      <c r="T14" s="25">
        <f t="shared" si="7"/>
        <v>12</v>
      </c>
      <c r="U14" s="29">
        <f t="shared" si="8"/>
        <v>41</v>
      </c>
      <c r="V14" s="33">
        <f t="shared" ca="1" si="9"/>
        <v>0</v>
      </c>
      <c r="W14" s="112"/>
      <c r="X14" s="3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</row>
    <row r="15" spans="1:44">
      <c r="A15" s="21" t="s">
        <v>13</v>
      </c>
      <c r="B15" s="22">
        <v>18</v>
      </c>
      <c r="C15" s="93" t="s">
        <v>52</v>
      </c>
      <c r="D15" s="94" t="s">
        <v>53</v>
      </c>
      <c r="E15" s="41">
        <v>122.28</v>
      </c>
      <c r="F15" s="22"/>
      <c r="G15" s="24">
        <f t="shared" si="0"/>
        <v>122.28</v>
      </c>
      <c r="H15" s="23">
        <v>120.16</v>
      </c>
      <c r="I15" s="22"/>
      <c r="J15" s="24">
        <f t="shared" si="1"/>
        <v>120.16</v>
      </c>
      <c r="K15" s="160">
        <f t="shared" si="2"/>
        <v>120.16</v>
      </c>
      <c r="L15" s="47"/>
      <c r="M15" s="24"/>
      <c r="N15" s="24">
        <f t="shared" si="3"/>
        <v>0</v>
      </c>
      <c r="O15" s="24"/>
      <c r="P15" s="24"/>
      <c r="Q15" s="24">
        <f t="shared" si="4"/>
        <v>0</v>
      </c>
      <c r="R15" s="54">
        <f t="shared" si="5"/>
        <v>0</v>
      </c>
      <c r="S15" s="111">
        <f t="shared" si="6"/>
        <v>120.16</v>
      </c>
      <c r="T15" s="25">
        <f t="shared" si="7"/>
        <v>13</v>
      </c>
      <c r="U15" s="29">
        <f t="shared" si="8"/>
        <v>43</v>
      </c>
      <c r="V15" s="33">
        <f t="shared" ca="1" si="9"/>
        <v>0</v>
      </c>
      <c r="W15" s="112"/>
      <c r="X15" s="4"/>
      <c r="Y15" s="185" t="s">
        <v>26</v>
      </c>
      <c r="Z15" s="67" t="s">
        <v>13</v>
      </c>
      <c r="AA15" s="67" t="s">
        <v>12</v>
      </c>
      <c r="AB15" s="126" t="s">
        <v>14</v>
      </c>
      <c r="AC15" s="128" t="s">
        <v>41</v>
      </c>
      <c r="AD15" s="129" t="s">
        <v>42</v>
      </c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</row>
    <row r="16" spans="1:44" ht="15.75" thickBot="1">
      <c r="A16" s="21" t="s">
        <v>13</v>
      </c>
      <c r="B16" s="22">
        <v>1</v>
      </c>
      <c r="C16" s="26" t="s">
        <v>43</v>
      </c>
      <c r="D16" s="39" t="s">
        <v>39</v>
      </c>
      <c r="E16" s="41">
        <v>130.9</v>
      </c>
      <c r="F16" s="22"/>
      <c r="G16" s="24">
        <f t="shared" si="0"/>
        <v>130.9</v>
      </c>
      <c r="H16" s="23">
        <v>125.94</v>
      </c>
      <c r="I16" s="22"/>
      <c r="J16" s="24">
        <f t="shared" si="1"/>
        <v>125.94</v>
      </c>
      <c r="K16" s="160">
        <f t="shared" si="2"/>
        <v>125.94</v>
      </c>
      <c r="L16" s="47"/>
      <c r="M16" s="24"/>
      <c r="N16" s="24">
        <f t="shared" si="3"/>
        <v>0</v>
      </c>
      <c r="O16" s="24"/>
      <c r="P16" s="24"/>
      <c r="Q16" s="24">
        <f t="shared" si="4"/>
        <v>0</v>
      </c>
      <c r="R16" s="54">
        <f t="shared" si="5"/>
        <v>0</v>
      </c>
      <c r="S16" s="111">
        <f t="shared" si="6"/>
        <v>125.94</v>
      </c>
      <c r="T16" s="25">
        <f t="shared" si="7"/>
        <v>14</v>
      </c>
      <c r="U16" s="29">
        <f t="shared" si="8"/>
        <v>45</v>
      </c>
      <c r="V16" s="33">
        <f t="shared" ca="1" si="9"/>
        <v>0</v>
      </c>
      <c r="W16" s="112"/>
      <c r="X16" s="34"/>
      <c r="Y16" s="186"/>
      <c r="Z16" s="68">
        <f>COUNTIF(A3:A63,"задний")</f>
        <v>18</v>
      </c>
      <c r="AA16" s="68">
        <f>COUNTIF(A3:A63,"передний")</f>
        <v>26</v>
      </c>
      <c r="AB16" s="127">
        <f>COUNTIF(A3:A63,"полный")</f>
        <v>5</v>
      </c>
      <c r="AC16" s="130">
        <f>COUNTIF(A3:A63,"классика")</f>
        <v>0</v>
      </c>
      <c r="AD16" s="131">
        <f>COUNTIF(A3:A63,"4х4")</f>
        <v>0</v>
      </c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</row>
    <row r="17" spans="1:44">
      <c r="A17" s="21" t="s">
        <v>13</v>
      </c>
      <c r="B17" s="22">
        <v>46</v>
      </c>
      <c r="C17" s="26" t="s">
        <v>92</v>
      </c>
      <c r="D17" s="39" t="s">
        <v>93</v>
      </c>
      <c r="E17" s="41">
        <v>126.03</v>
      </c>
      <c r="F17" s="22"/>
      <c r="G17" s="24">
        <f t="shared" si="0"/>
        <v>126.03</v>
      </c>
      <c r="H17" s="23">
        <v>129.76</v>
      </c>
      <c r="I17" s="22"/>
      <c r="J17" s="24">
        <f t="shared" si="1"/>
        <v>129.76</v>
      </c>
      <c r="K17" s="160">
        <f t="shared" si="2"/>
        <v>126.03</v>
      </c>
      <c r="L17" s="47"/>
      <c r="M17" s="24"/>
      <c r="N17" s="24">
        <f t="shared" si="3"/>
        <v>0</v>
      </c>
      <c r="O17" s="24"/>
      <c r="P17" s="24"/>
      <c r="Q17" s="24">
        <f t="shared" si="4"/>
        <v>0</v>
      </c>
      <c r="R17" s="54">
        <f t="shared" si="5"/>
        <v>0</v>
      </c>
      <c r="S17" s="111">
        <f t="shared" si="6"/>
        <v>126.03</v>
      </c>
      <c r="T17" s="25">
        <f t="shared" si="7"/>
        <v>15</v>
      </c>
      <c r="U17" s="29">
        <f t="shared" si="8"/>
        <v>46</v>
      </c>
      <c r="V17" s="33">
        <f t="shared" ca="1" si="9"/>
        <v>0</v>
      </c>
      <c r="W17" s="112"/>
      <c r="X17" s="34"/>
      <c r="Y17" s="35"/>
      <c r="Z17" s="35"/>
      <c r="AA17" s="3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</row>
    <row r="18" spans="1:44" ht="15.75" thickBot="1">
      <c r="A18" s="21" t="s">
        <v>13</v>
      </c>
      <c r="B18" s="22">
        <v>3</v>
      </c>
      <c r="C18" s="26" t="s">
        <v>46</v>
      </c>
      <c r="D18" s="39" t="s">
        <v>45</v>
      </c>
      <c r="E18" s="41">
        <v>129.07</v>
      </c>
      <c r="F18" s="22"/>
      <c r="G18" s="24">
        <f t="shared" si="0"/>
        <v>129.07</v>
      </c>
      <c r="H18" s="23">
        <v>126.36</v>
      </c>
      <c r="I18" s="22"/>
      <c r="J18" s="24">
        <f t="shared" si="1"/>
        <v>126.36</v>
      </c>
      <c r="K18" s="160">
        <f t="shared" si="2"/>
        <v>126.36</v>
      </c>
      <c r="L18" s="47"/>
      <c r="M18" s="24"/>
      <c r="N18" s="24">
        <f t="shared" si="3"/>
        <v>0</v>
      </c>
      <c r="O18" s="24"/>
      <c r="P18" s="24"/>
      <c r="Q18" s="24">
        <f t="shared" si="4"/>
        <v>0</v>
      </c>
      <c r="R18" s="54">
        <f t="shared" si="5"/>
        <v>0</v>
      </c>
      <c r="S18" s="111">
        <f t="shared" si="6"/>
        <v>126.36</v>
      </c>
      <c r="T18" s="25">
        <f t="shared" si="7"/>
        <v>16</v>
      </c>
      <c r="U18" s="29">
        <f t="shared" si="8"/>
        <v>47</v>
      </c>
      <c r="V18" s="33">
        <f t="shared" ca="1" si="9"/>
        <v>0</v>
      </c>
      <c r="W18" s="112"/>
      <c r="X18" s="34"/>
      <c r="Y18" s="35"/>
      <c r="Z18" s="35"/>
      <c r="AA18" s="3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</row>
    <row r="19" spans="1:44">
      <c r="A19" s="21" t="s">
        <v>13</v>
      </c>
      <c r="B19" s="22">
        <v>6</v>
      </c>
      <c r="C19" s="26" t="s">
        <v>40</v>
      </c>
      <c r="D19" s="39" t="s">
        <v>39</v>
      </c>
      <c r="E19" s="41">
        <v>128.01</v>
      </c>
      <c r="F19" s="22"/>
      <c r="G19" s="24">
        <f t="shared" si="0"/>
        <v>128.01</v>
      </c>
      <c r="H19" s="23">
        <v>127.75</v>
      </c>
      <c r="I19" s="22"/>
      <c r="J19" s="24">
        <f t="shared" si="1"/>
        <v>127.75</v>
      </c>
      <c r="K19" s="160">
        <f t="shared" si="2"/>
        <v>127.75</v>
      </c>
      <c r="L19" s="47"/>
      <c r="M19" s="24"/>
      <c r="N19" s="24">
        <f t="shared" si="3"/>
        <v>0</v>
      </c>
      <c r="O19" s="24"/>
      <c r="P19" s="24"/>
      <c r="Q19" s="24">
        <f t="shared" si="4"/>
        <v>0</v>
      </c>
      <c r="R19" s="54">
        <f t="shared" si="5"/>
        <v>0</v>
      </c>
      <c r="S19" s="111">
        <f t="shared" si="6"/>
        <v>127.75</v>
      </c>
      <c r="T19" s="25">
        <f t="shared" si="7"/>
        <v>17</v>
      </c>
      <c r="U19" s="29">
        <f t="shared" si="8"/>
        <v>48</v>
      </c>
      <c r="V19" s="33">
        <f t="shared" ca="1" si="9"/>
        <v>0</v>
      </c>
      <c r="W19" s="112"/>
      <c r="X19" s="34"/>
      <c r="Y19" s="171" t="s">
        <v>19</v>
      </c>
      <c r="Z19" s="168" t="s">
        <v>17</v>
      </c>
      <c r="AA19" s="169"/>
      <c r="AB19" s="169"/>
      <c r="AC19" s="169"/>
      <c r="AD19" s="169"/>
      <c r="AE19" s="169"/>
      <c r="AF19" s="169"/>
      <c r="AG19" s="169"/>
      <c r="AH19" s="169"/>
      <c r="AI19" s="170"/>
      <c r="AJ19" s="4"/>
      <c r="AK19" s="4"/>
      <c r="AL19" s="4"/>
      <c r="AM19" s="4"/>
      <c r="AN19" s="4"/>
      <c r="AO19" s="4"/>
      <c r="AP19" s="4"/>
      <c r="AQ19" s="4"/>
      <c r="AR19" s="4"/>
    </row>
    <row r="20" spans="1:44" ht="15.75" thickBot="1">
      <c r="A20" s="21" t="s">
        <v>13</v>
      </c>
      <c r="B20" s="22">
        <v>4</v>
      </c>
      <c r="C20" s="93" t="s">
        <v>38</v>
      </c>
      <c r="D20" s="94" t="s">
        <v>39</v>
      </c>
      <c r="E20" s="41">
        <v>132.9</v>
      </c>
      <c r="F20" s="22"/>
      <c r="G20" s="24">
        <f t="shared" si="0"/>
        <v>132.9</v>
      </c>
      <c r="H20" s="23">
        <v>128.08000000000001</v>
      </c>
      <c r="I20" s="22"/>
      <c r="J20" s="24">
        <f t="shared" si="1"/>
        <v>128.08000000000001</v>
      </c>
      <c r="K20" s="160">
        <f t="shared" si="2"/>
        <v>128.08000000000001</v>
      </c>
      <c r="L20" s="47"/>
      <c r="M20" s="24"/>
      <c r="N20" s="24">
        <f t="shared" si="3"/>
        <v>0</v>
      </c>
      <c r="O20" s="24"/>
      <c r="P20" s="24"/>
      <c r="Q20" s="24">
        <f t="shared" si="4"/>
        <v>0</v>
      </c>
      <c r="R20" s="54">
        <f t="shared" si="5"/>
        <v>0</v>
      </c>
      <c r="S20" s="111">
        <f t="shared" si="6"/>
        <v>128.08000000000001</v>
      </c>
      <c r="T20" s="25">
        <f t="shared" si="7"/>
        <v>18</v>
      </c>
      <c r="U20" s="29">
        <f t="shared" si="8"/>
        <v>49</v>
      </c>
      <c r="V20" s="33">
        <f t="shared" ca="1" si="9"/>
        <v>0</v>
      </c>
      <c r="W20" s="112"/>
      <c r="X20" s="34"/>
      <c r="Y20" s="172"/>
      <c r="Z20" s="75">
        <v>1</v>
      </c>
      <c r="AA20" s="76">
        <v>2</v>
      </c>
      <c r="AB20" s="76">
        <v>3</v>
      </c>
      <c r="AC20" s="76">
        <v>4</v>
      </c>
      <c r="AD20" s="76">
        <v>5</v>
      </c>
      <c r="AE20" s="76">
        <v>6</v>
      </c>
      <c r="AF20" s="76">
        <v>7</v>
      </c>
      <c r="AG20" s="76">
        <v>8</v>
      </c>
      <c r="AH20" s="76">
        <v>9</v>
      </c>
      <c r="AI20" s="77">
        <v>10</v>
      </c>
      <c r="AJ20" s="4"/>
      <c r="AK20" s="4"/>
      <c r="AL20" s="4"/>
      <c r="AM20" s="4"/>
      <c r="AN20" s="4"/>
      <c r="AO20" s="4"/>
      <c r="AP20" s="4"/>
      <c r="AQ20" s="4"/>
      <c r="AR20" s="4"/>
    </row>
    <row r="21" spans="1:44">
      <c r="A21" s="16" t="s">
        <v>12</v>
      </c>
      <c r="B21" s="17">
        <v>41</v>
      </c>
      <c r="C21" s="27" t="s">
        <v>100</v>
      </c>
      <c r="D21" s="38" t="s">
        <v>89</v>
      </c>
      <c r="E21" s="40">
        <v>99.68</v>
      </c>
      <c r="F21" s="17"/>
      <c r="G21" s="19">
        <f t="shared" si="0"/>
        <v>99.68</v>
      </c>
      <c r="H21" s="18">
        <v>104.9</v>
      </c>
      <c r="I21" s="17">
        <v>3</v>
      </c>
      <c r="J21" s="19">
        <f t="shared" si="1"/>
        <v>107.9</v>
      </c>
      <c r="K21" s="159">
        <f t="shared" si="2"/>
        <v>99.68</v>
      </c>
      <c r="L21" s="46"/>
      <c r="M21" s="19"/>
      <c r="N21" s="19">
        <f t="shared" si="3"/>
        <v>0</v>
      </c>
      <c r="O21" s="19"/>
      <c r="P21" s="19"/>
      <c r="Q21" s="19">
        <f t="shared" si="4"/>
        <v>0</v>
      </c>
      <c r="R21" s="54">
        <f t="shared" si="5"/>
        <v>0</v>
      </c>
      <c r="S21" s="109">
        <f t="shared" si="6"/>
        <v>99.68</v>
      </c>
      <c r="T21" s="20">
        <f t="shared" si="7"/>
        <v>1</v>
      </c>
      <c r="U21" s="30">
        <f t="shared" si="8"/>
        <v>3</v>
      </c>
      <c r="V21" s="87">
        <f t="shared" ca="1" si="9"/>
        <v>20</v>
      </c>
      <c r="W21" s="110"/>
      <c r="X21" s="34"/>
      <c r="Y21" s="78">
        <v>10</v>
      </c>
      <c r="Z21" s="79">
        <v>20</v>
      </c>
      <c r="AA21" s="80">
        <v>15</v>
      </c>
      <c r="AB21" s="80">
        <v>12</v>
      </c>
      <c r="AC21" s="80">
        <v>10</v>
      </c>
      <c r="AD21" s="80">
        <v>8</v>
      </c>
      <c r="AE21" s="80">
        <v>6</v>
      </c>
      <c r="AF21" s="80">
        <v>4</v>
      </c>
      <c r="AG21" s="80">
        <v>3</v>
      </c>
      <c r="AH21" s="80">
        <v>2</v>
      </c>
      <c r="AI21" s="80">
        <v>1</v>
      </c>
      <c r="AJ21" s="4"/>
      <c r="AK21" s="4"/>
      <c r="AL21" s="4"/>
      <c r="AM21" s="4"/>
      <c r="AN21" s="4"/>
      <c r="AO21" s="4"/>
      <c r="AP21" s="4"/>
      <c r="AQ21" s="4"/>
      <c r="AR21" s="4"/>
    </row>
    <row r="22" spans="1:44">
      <c r="A22" s="16" t="s">
        <v>12</v>
      </c>
      <c r="B22" s="17">
        <v>20</v>
      </c>
      <c r="C22" s="27" t="s">
        <v>37</v>
      </c>
      <c r="D22" s="38" t="s">
        <v>32</v>
      </c>
      <c r="E22" s="40">
        <v>100.06</v>
      </c>
      <c r="F22" s="17"/>
      <c r="G22" s="19">
        <f t="shared" si="0"/>
        <v>100.06</v>
      </c>
      <c r="H22" s="18">
        <v>101.49</v>
      </c>
      <c r="I22" s="17"/>
      <c r="J22" s="19">
        <f t="shared" si="1"/>
        <v>101.49</v>
      </c>
      <c r="K22" s="159">
        <f t="shared" si="2"/>
        <v>100.06</v>
      </c>
      <c r="L22" s="46"/>
      <c r="M22" s="19"/>
      <c r="N22" s="19">
        <f t="shared" si="3"/>
        <v>0</v>
      </c>
      <c r="O22" s="19"/>
      <c r="P22" s="19"/>
      <c r="Q22" s="19">
        <f t="shared" si="4"/>
        <v>0</v>
      </c>
      <c r="R22" s="54">
        <f t="shared" si="5"/>
        <v>0</v>
      </c>
      <c r="S22" s="109">
        <f t="shared" si="6"/>
        <v>100.06</v>
      </c>
      <c r="T22" s="20">
        <f t="shared" si="7"/>
        <v>2</v>
      </c>
      <c r="U22" s="30">
        <f t="shared" si="8"/>
        <v>4</v>
      </c>
      <c r="V22" s="87">
        <f t="shared" ca="1" si="9"/>
        <v>15</v>
      </c>
      <c r="W22" s="110"/>
      <c r="X22" s="34"/>
      <c r="Y22" s="78">
        <v>9</v>
      </c>
      <c r="Z22" s="81">
        <v>15</v>
      </c>
      <c r="AA22" s="82">
        <v>12</v>
      </c>
      <c r="AB22" s="82">
        <v>10</v>
      </c>
      <c r="AC22" s="82">
        <v>8</v>
      </c>
      <c r="AD22" s="82">
        <v>6</v>
      </c>
      <c r="AE22" s="82">
        <v>4</v>
      </c>
      <c r="AF22" s="82">
        <v>3</v>
      </c>
      <c r="AG22" s="82">
        <v>2</v>
      </c>
      <c r="AH22" s="82">
        <v>1</v>
      </c>
      <c r="AI22" s="83"/>
      <c r="AJ22" s="44"/>
      <c r="AK22" s="4"/>
      <c r="AL22" s="4"/>
      <c r="AM22" s="4"/>
      <c r="AN22" s="4"/>
      <c r="AO22" s="4"/>
      <c r="AP22" s="4"/>
      <c r="AQ22" s="4"/>
      <c r="AR22" s="4"/>
    </row>
    <row r="23" spans="1:44">
      <c r="A23" s="16" t="s">
        <v>12</v>
      </c>
      <c r="B23" s="17">
        <v>50</v>
      </c>
      <c r="C23" s="27" t="s">
        <v>65</v>
      </c>
      <c r="D23" s="38" t="s">
        <v>32</v>
      </c>
      <c r="E23" s="40">
        <v>100.66</v>
      </c>
      <c r="F23" s="17"/>
      <c r="G23" s="19">
        <f t="shared" si="0"/>
        <v>100.66</v>
      </c>
      <c r="H23" s="18">
        <v>105.32</v>
      </c>
      <c r="I23" s="17"/>
      <c r="J23" s="19">
        <f t="shared" si="1"/>
        <v>105.32</v>
      </c>
      <c r="K23" s="159">
        <f t="shared" si="2"/>
        <v>100.66</v>
      </c>
      <c r="L23" s="46"/>
      <c r="M23" s="19"/>
      <c r="N23" s="19">
        <f t="shared" si="3"/>
        <v>0</v>
      </c>
      <c r="O23" s="19"/>
      <c r="P23" s="19"/>
      <c r="Q23" s="19">
        <f t="shared" si="4"/>
        <v>0</v>
      </c>
      <c r="R23" s="54">
        <f t="shared" si="5"/>
        <v>0</v>
      </c>
      <c r="S23" s="109">
        <f t="shared" si="6"/>
        <v>100.66</v>
      </c>
      <c r="T23" s="20">
        <f t="shared" si="7"/>
        <v>3</v>
      </c>
      <c r="U23" s="30">
        <f t="shared" si="8"/>
        <v>5</v>
      </c>
      <c r="V23" s="87">
        <f t="shared" ca="1" si="9"/>
        <v>12</v>
      </c>
      <c r="W23" s="110"/>
      <c r="X23" s="34"/>
      <c r="Y23" s="84">
        <v>8</v>
      </c>
      <c r="Z23" s="81">
        <v>12</v>
      </c>
      <c r="AA23" s="82">
        <v>10</v>
      </c>
      <c r="AB23" s="82">
        <v>8</v>
      </c>
      <c r="AC23" s="82">
        <v>6</v>
      </c>
      <c r="AD23" s="82">
        <v>4</v>
      </c>
      <c r="AE23" s="82">
        <v>3</v>
      </c>
      <c r="AF23" s="82">
        <v>2</v>
      </c>
      <c r="AG23" s="82">
        <v>1</v>
      </c>
      <c r="AH23" s="83"/>
      <c r="AI23" s="85"/>
      <c r="AJ23" s="4"/>
      <c r="AK23" s="4"/>
      <c r="AL23" s="4"/>
      <c r="AM23" s="4"/>
      <c r="AN23" s="4"/>
      <c r="AO23" s="4"/>
      <c r="AP23" s="4"/>
      <c r="AQ23" s="4"/>
      <c r="AR23" s="4"/>
    </row>
    <row r="24" spans="1:44">
      <c r="A24" s="16" t="s">
        <v>12</v>
      </c>
      <c r="B24" s="17">
        <v>23</v>
      </c>
      <c r="C24" s="27" t="s">
        <v>61</v>
      </c>
      <c r="D24" s="38" t="s">
        <v>62</v>
      </c>
      <c r="E24" s="40">
        <v>101.28</v>
      </c>
      <c r="F24" s="17"/>
      <c r="G24" s="19">
        <f t="shared" si="0"/>
        <v>101.28</v>
      </c>
      <c r="H24" s="18">
        <v>103.69</v>
      </c>
      <c r="I24" s="17"/>
      <c r="J24" s="19">
        <f t="shared" si="1"/>
        <v>103.69</v>
      </c>
      <c r="K24" s="159">
        <f t="shared" si="2"/>
        <v>101.28</v>
      </c>
      <c r="L24" s="46"/>
      <c r="M24" s="19"/>
      <c r="N24" s="19">
        <f t="shared" si="3"/>
        <v>0</v>
      </c>
      <c r="O24" s="19"/>
      <c r="P24" s="19"/>
      <c r="Q24" s="19">
        <f t="shared" si="4"/>
        <v>0</v>
      </c>
      <c r="R24" s="54">
        <f t="shared" si="5"/>
        <v>0</v>
      </c>
      <c r="S24" s="109">
        <f t="shared" si="6"/>
        <v>101.28</v>
      </c>
      <c r="T24" s="20">
        <f t="shared" si="7"/>
        <v>4</v>
      </c>
      <c r="U24" s="30">
        <f t="shared" si="8"/>
        <v>6</v>
      </c>
      <c r="V24" s="87">
        <f t="shared" ca="1" si="9"/>
        <v>10</v>
      </c>
      <c r="W24" s="110"/>
      <c r="X24" s="34"/>
      <c r="Y24" s="78">
        <v>7</v>
      </c>
      <c r="Z24" s="81">
        <v>10</v>
      </c>
      <c r="AA24" s="82">
        <v>8</v>
      </c>
      <c r="AB24" s="82">
        <v>6</v>
      </c>
      <c r="AC24" s="82">
        <v>4</v>
      </c>
      <c r="AD24" s="82">
        <v>3</v>
      </c>
      <c r="AE24" s="82">
        <v>2</v>
      </c>
      <c r="AF24" s="82">
        <v>1</v>
      </c>
      <c r="AG24" s="83"/>
      <c r="AH24" s="85"/>
      <c r="AI24" s="85"/>
      <c r="AJ24" s="4"/>
      <c r="AK24" s="4"/>
      <c r="AL24" s="4"/>
      <c r="AM24" s="4"/>
      <c r="AN24" s="4"/>
      <c r="AO24" s="4"/>
      <c r="AP24" s="4"/>
      <c r="AQ24" s="4"/>
      <c r="AR24" s="4"/>
    </row>
    <row r="25" spans="1:44">
      <c r="A25" s="16" t="s">
        <v>12</v>
      </c>
      <c r="B25" s="17">
        <v>24</v>
      </c>
      <c r="C25" s="27" t="s">
        <v>64</v>
      </c>
      <c r="D25" s="38" t="s">
        <v>32</v>
      </c>
      <c r="E25" s="40">
        <v>101.32</v>
      </c>
      <c r="F25" s="17"/>
      <c r="G25" s="19">
        <f t="shared" si="0"/>
        <v>101.32</v>
      </c>
      <c r="H25" s="18">
        <v>102.72</v>
      </c>
      <c r="I25" s="17"/>
      <c r="J25" s="19">
        <f t="shared" si="1"/>
        <v>102.72</v>
      </c>
      <c r="K25" s="159">
        <f t="shared" si="2"/>
        <v>101.32</v>
      </c>
      <c r="L25" s="46"/>
      <c r="M25" s="19"/>
      <c r="N25" s="19">
        <f t="shared" si="3"/>
        <v>0</v>
      </c>
      <c r="O25" s="19"/>
      <c r="P25" s="19"/>
      <c r="Q25" s="19">
        <f t="shared" si="4"/>
        <v>0</v>
      </c>
      <c r="R25" s="54">
        <f t="shared" si="5"/>
        <v>0</v>
      </c>
      <c r="S25" s="109">
        <f t="shared" si="6"/>
        <v>101.32</v>
      </c>
      <c r="T25" s="20">
        <f t="shared" si="7"/>
        <v>5</v>
      </c>
      <c r="U25" s="30">
        <f t="shared" si="8"/>
        <v>7</v>
      </c>
      <c r="V25" s="87">
        <f t="shared" ca="1" si="9"/>
        <v>8</v>
      </c>
      <c r="W25" s="110"/>
      <c r="X25" s="34"/>
      <c r="Y25" s="78">
        <v>6</v>
      </c>
      <c r="Z25" s="81">
        <v>8</v>
      </c>
      <c r="AA25" s="82">
        <v>6</v>
      </c>
      <c r="AB25" s="82">
        <v>4</v>
      </c>
      <c r="AC25" s="82">
        <v>3</v>
      </c>
      <c r="AD25" s="82">
        <v>2</v>
      </c>
      <c r="AE25" s="82">
        <v>1</v>
      </c>
      <c r="AF25" s="83"/>
      <c r="AG25" s="85"/>
      <c r="AH25" s="85"/>
      <c r="AI25" s="85"/>
      <c r="AJ25" s="4"/>
      <c r="AK25" s="4"/>
      <c r="AL25" s="4"/>
      <c r="AM25" s="4"/>
      <c r="AN25" s="4"/>
      <c r="AO25" s="4"/>
      <c r="AP25" s="4"/>
      <c r="AQ25" s="4"/>
      <c r="AR25" s="4"/>
    </row>
    <row r="26" spans="1:44">
      <c r="A26" s="16" t="s">
        <v>12</v>
      </c>
      <c r="B26" s="17">
        <v>15</v>
      </c>
      <c r="C26" s="27" t="s">
        <v>51</v>
      </c>
      <c r="D26" s="38" t="s">
        <v>50</v>
      </c>
      <c r="E26" s="40">
        <v>102.79</v>
      </c>
      <c r="F26" s="17"/>
      <c r="G26" s="19">
        <f t="shared" si="0"/>
        <v>102.79</v>
      </c>
      <c r="H26" s="18">
        <v>105.96</v>
      </c>
      <c r="I26" s="17"/>
      <c r="J26" s="19">
        <f t="shared" si="1"/>
        <v>105.96</v>
      </c>
      <c r="K26" s="159">
        <f t="shared" si="2"/>
        <v>102.79</v>
      </c>
      <c r="L26" s="46"/>
      <c r="M26" s="19"/>
      <c r="N26" s="19">
        <f t="shared" si="3"/>
        <v>0</v>
      </c>
      <c r="O26" s="19"/>
      <c r="P26" s="19"/>
      <c r="Q26" s="19">
        <f t="shared" si="4"/>
        <v>0</v>
      </c>
      <c r="R26" s="54">
        <f t="shared" si="5"/>
        <v>0</v>
      </c>
      <c r="S26" s="109">
        <f t="shared" si="6"/>
        <v>102.79</v>
      </c>
      <c r="T26" s="20">
        <f t="shared" si="7"/>
        <v>6</v>
      </c>
      <c r="U26" s="30">
        <f t="shared" si="8"/>
        <v>9</v>
      </c>
      <c r="V26" s="87">
        <f t="shared" ca="1" si="9"/>
        <v>6</v>
      </c>
      <c r="W26" s="110"/>
      <c r="X26" s="34"/>
      <c r="Y26" s="78">
        <v>5</v>
      </c>
      <c r="Z26" s="81">
        <v>6</v>
      </c>
      <c r="AA26" s="82">
        <v>4</v>
      </c>
      <c r="AB26" s="82">
        <v>3</v>
      </c>
      <c r="AC26" s="82">
        <v>2</v>
      </c>
      <c r="AD26" s="82">
        <v>1</v>
      </c>
      <c r="AE26" s="83"/>
      <c r="AF26" s="85"/>
      <c r="AG26" s="85"/>
      <c r="AH26" s="85"/>
      <c r="AI26" s="85"/>
      <c r="AJ26" s="4"/>
      <c r="AK26" s="4"/>
      <c r="AL26" s="4"/>
      <c r="AM26" s="4"/>
      <c r="AN26" s="4"/>
      <c r="AO26" s="4"/>
      <c r="AP26" s="4"/>
      <c r="AQ26" s="4"/>
      <c r="AR26" s="4"/>
    </row>
    <row r="27" spans="1:44">
      <c r="A27" s="16" t="s">
        <v>12</v>
      </c>
      <c r="B27" s="17">
        <v>21</v>
      </c>
      <c r="C27" s="91" t="s">
        <v>55</v>
      </c>
      <c r="D27" s="92" t="s">
        <v>54</v>
      </c>
      <c r="E27" s="40">
        <v>102.8</v>
      </c>
      <c r="F27" s="17"/>
      <c r="G27" s="19">
        <f t="shared" si="0"/>
        <v>102.8</v>
      </c>
      <c r="H27" s="18">
        <v>107.12</v>
      </c>
      <c r="I27" s="17"/>
      <c r="J27" s="19">
        <f t="shared" si="1"/>
        <v>107.12</v>
      </c>
      <c r="K27" s="159">
        <f t="shared" si="2"/>
        <v>102.8</v>
      </c>
      <c r="L27" s="46"/>
      <c r="M27" s="19"/>
      <c r="N27" s="19">
        <f t="shared" si="3"/>
        <v>0</v>
      </c>
      <c r="O27" s="19"/>
      <c r="P27" s="19"/>
      <c r="Q27" s="19">
        <f t="shared" si="4"/>
        <v>0</v>
      </c>
      <c r="R27" s="54">
        <f t="shared" si="5"/>
        <v>0</v>
      </c>
      <c r="S27" s="109">
        <f t="shared" si="6"/>
        <v>102.8</v>
      </c>
      <c r="T27" s="20">
        <f t="shared" si="7"/>
        <v>7</v>
      </c>
      <c r="U27" s="30">
        <f t="shared" si="8"/>
        <v>10</v>
      </c>
      <c r="V27" s="87">
        <f t="shared" ca="1" si="9"/>
        <v>4</v>
      </c>
      <c r="W27" s="110"/>
      <c r="X27" s="34"/>
      <c r="Y27" s="78">
        <v>4</v>
      </c>
      <c r="Z27" s="81">
        <v>4</v>
      </c>
      <c r="AA27" s="82">
        <v>3</v>
      </c>
      <c r="AB27" s="82">
        <v>2</v>
      </c>
      <c r="AC27" s="82">
        <v>1</v>
      </c>
      <c r="AD27" s="83"/>
      <c r="AE27" s="85"/>
      <c r="AF27" s="85"/>
      <c r="AG27" s="85"/>
      <c r="AH27" s="85"/>
      <c r="AI27" s="85"/>
      <c r="AJ27" s="4"/>
      <c r="AK27" s="4"/>
      <c r="AL27" s="4"/>
      <c r="AM27" s="4"/>
      <c r="AN27" s="4"/>
      <c r="AO27" s="4"/>
      <c r="AP27" s="4"/>
      <c r="AQ27" s="4"/>
      <c r="AR27" s="4"/>
    </row>
    <row r="28" spans="1:44">
      <c r="A28" s="16" t="s">
        <v>12</v>
      </c>
      <c r="B28" s="17">
        <v>9</v>
      </c>
      <c r="C28" s="91" t="s">
        <v>66</v>
      </c>
      <c r="D28" s="92" t="s">
        <v>32</v>
      </c>
      <c r="E28" s="40">
        <v>115.1</v>
      </c>
      <c r="F28" s="17"/>
      <c r="G28" s="19">
        <f t="shared" si="0"/>
        <v>115.1</v>
      </c>
      <c r="H28" s="18">
        <v>103.41</v>
      </c>
      <c r="I28" s="17"/>
      <c r="J28" s="19">
        <f t="shared" si="1"/>
        <v>103.41</v>
      </c>
      <c r="K28" s="159">
        <f t="shared" si="2"/>
        <v>103.41</v>
      </c>
      <c r="L28" s="46"/>
      <c r="M28" s="19"/>
      <c r="N28" s="19">
        <f t="shared" si="3"/>
        <v>0</v>
      </c>
      <c r="O28" s="19"/>
      <c r="P28" s="19"/>
      <c r="Q28" s="19">
        <f t="shared" si="4"/>
        <v>0</v>
      </c>
      <c r="R28" s="54">
        <f t="shared" si="5"/>
        <v>0</v>
      </c>
      <c r="S28" s="109">
        <f t="shared" si="6"/>
        <v>103.41</v>
      </c>
      <c r="T28" s="20">
        <f t="shared" si="7"/>
        <v>8</v>
      </c>
      <c r="U28" s="30">
        <f t="shared" si="8"/>
        <v>13</v>
      </c>
      <c r="V28" s="87">
        <f t="shared" ca="1" si="9"/>
        <v>3</v>
      </c>
      <c r="W28" s="110"/>
      <c r="X28" s="34"/>
      <c r="Y28" s="78">
        <v>3</v>
      </c>
      <c r="Z28" s="81">
        <v>3</v>
      </c>
      <c r="AA28" s="82">
        <v>2</v>
      </c>
      <c r="AB28" s="82">
        <v>1</v>
      </c>
      <c r="AC28" s="83"/>
      <c r="AD28" s="85"/>
      <c r="AE28" s="85"/>
      <c r="AF28" s="85"/>
      <c r="AG28" s="85"/>
      <c r="AH28" s="85"/>
      <c r="AI28" s="85"/>
      <c r="AJ28" s="4"/>
      <c r="AK28" s="4"/>
      <c r="AL28" s="4"/>
      <c r="AM28" s="4"/>
      <c r="AN28" s="4"/>
      <c r="AO28" s="4"/>
      <c r="AP28" s="4"/>
      <c r="AQ28" s="4"/>
      <c r="AR28" s="4"/>
    </row>
    <row r="29" spans="1:44" ht="15.75" thickBot="1">
      <c r="A29" s="16" t="s">
        <v>12</v>
      </c>
      <c r="B29" s="17">
        <v>39</v>
      </c>
      <c r="C29" s="91" t="s">
        <v>88</v>
      </c>
      <c r="D29" s="92" t="s">
        <v>89</v>
      </c>
      <c r="E29" s="40">
        <v>103.68</v>
      </c>
      <c r="F29" s="17"/>
      <c r="G29" s="19">
        <f t="shared" si="0"/>
        <v>103.68</v>
      </c>
      <c r="H29" s="18">
        <v>114.24</v>
      </c>
      <c r="I29" s="17">
        <v>3</v>
      </c>
      <c r="J29" s="19">
        <f t="shared" si="1"/>
        <v>117.24</v>
      </c>
      <c r="K29" s="159">
        <f t="shared" si="2"/>
        <v>103.68</v>
      </c>
      <c r="L29" s="46"/>
      <c r="M29" s="19"/>
      <c r="N29" s="19">
        <f t="shared" si="3"/>
        <v>0</v>
      </c>
      <c r="O29" s="19"/>
      <c r="P29" s="19"/>
      <c r="Q29" s="19">
        <f t="shared" si="4"/>
        <v>0</v>
      </c>
      <c r="R29" s="54">
        <f t="shared" si="5"/>
        <v>0</v>
      </c>
      <c r="S29" s="109">
        <f t="shared" si="6"/>
        <v>103.68</v>
      </c>
      <c r="T29" s="20">
        <f t="shared" si="7"/>
        <v>9</v>
      </c>
      <c r="U29" s="30">
        <f t="shared" si="8"/>
        <v>14</v>
      </c>
      <c r="V29" s="87">
        <f t="shared" ca="1" si="9"/>
        <v>2</v>
      </c>
      <c r="W29" s="110"/>
      <c r="X29" s="4"/>
      <c r="Y29" s="86">
        <v>2</v>
      </c>
      <c r="Z29" s="81">
        <v>2</v>
      </c>
      <c r="AA29" s="82">
        <v>1</v>
      </c>
      <c r="AB29" s="83"/>
      <c r="AC29" s="85"/>
      <c r="AD29" s="85"/>
      <c r="AE29" s="85"/>
      <c r="AF29" s="85"/>
      <c r="AG29" s="85"/>
      <c r="AH29" s="85"/>
      <c r="AI29" s="85"/>
      <c r="AJ29" s="4"/>
      <c r="AK29" s="4"/>
      <c r="AL29" s="4"/>
      <c r="AM29" s="4"/>
      <c r="AN29" s="4"/>
      <c r="AO29" s="4"/>
      <c r="AP29" s="4"/>
      <c r="AQ29" s="4"/>
      <c r="AR29" s="4"/>
    </row>
    <row r="30" spans="1:44">
      <c r="A30" s="16" t="s">
        <v>12</v>
      </c>
      <c r="B30" s="17">
        <v>45</v>
      </c>
      <c r="C30" s="27" t="s">
        <v>91</v>
      </c>
      <c r="D30" s="38" t="s">
        <v>35</v>
      </c>
      <c r="E30" s="40">
        <v>105.02</v>
      </c>
      <c r="F30" s="17"/>
      <c r="G30" s="19">
        <f t="shared" si="0"/>
        <v>105.02</v>
      </c>
      <c r="H30" s="18">
        <v>109.75</v>
      </c>
      <c r="I30" s="17"/>
      <c r="J30" s="19">
        <f t="shared" si="1"/>
        <v>109.75</v>
      </c>
      <c r="K30" s="159">
        <f t="shared" si="2"/>
        <v>105.02</v>
      </c>
      <c r="L30" s="46"/>
      <c r="M30" s="19"/>
      <c r="N30" s="19">
        <f t="shared" si="3"/>
        <v>0</v>
      </c>
      <c r="O30" s="19"/>
      <c r="P30" s="19"/>
      <c r="Q30" s="19">
        <f t="shared" si="4"/>
        <v>0</v>
      </c>
      <c r="R30" s="54">
        <f t="shared" si="5"/>
        <v>0</v>
      </c>
      <c r="S30" s="109">
        <f t="shared" si="6"/>
        <v>105.02</v>
      </c>
      <c r="T30" s="20">
        <f t="shared" si="7"/>
        <v>10</v>
      </c>
      <c r="U30" s="30">
        <f t="shared" si="8"/>
        <v>16</v>
      </c>
      <c r="V30" s="87">
        <f t="shared" ca="1" si="9"/>
        <v>1</v>
      </c>
      <c r="W30" s="110"/>
      <c r="X30" s="4"/>
      <c r="Y30" s="4"/>
      <c r="Z30" s="4"/>
      <c r="AA30" s="4"/>
      <c r="AB30" s="4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</row>
    <row r="31" spans="1:44">
      <c r="A31" s="16" t="s">
        <v>12</v>
      </c>
      <c r="B31" s="17">
        <v>16</v>
      </c>
      <c r="C31" s="27" t="s">
        <v>56</v>
      </c>
      <c r="D31" s="38" t="s">
        <v>35</v>
      </c>
      <c r="E31" s="40">
        <v>105.42</v>
      </c>
      <c r="F31" s="17"/>
      <c r="G31" s="19">
        <f t="shared" si="0"/>
        <v>105.42</v>
      </c>
      <c r="H31" s="18">
        <v>107.13</v>
      </c>
      <c r="I31" s="17"/>
      <c r="J31" s="19">
        <f t="shared" si="1"/>
        <v>107.13</v>
      </c>
      <c r="K31" s="159">
        <f t="shared" si="2"/>
        <v>105.42</v>
      </c>
      <c r="L31" s="46"/>
      <c r="M31" s="19"/>
      <c r="N31" s="19">
        <f t="shared" si="3"/>
        <v>0</v>
      </c>
      <c r="O31" s="19"/>
      <c r="P31" s="19"/>
      <c r="Q31" s="19">
        <f t="shared" si="4"/>
        <v>0</v>
      </c>
      <c r="R31" s="54">
        <f t="shared" si="5"/>
        <v>0</v>
      </c>
      <c r="S31" s="109">
        <f t="shared" si="6"/>
        <v>105.42</v>
      </c>
      <c r="T31" s="20">
        <f t="shared" si="7"/>
        <v>11</v>
      </c>
      <c r="U31" s="30">
        <f t="shared" si="8"/>
        <v>17</v>
      </c>
      <c r="V31" s="87">
        <f t="shared" ca="1" si="9"/>
        <v>0</v>
      </c>
      <c r="W31" s="110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</row>
    <row r="32" spans="1:44">
      <c r="A32" s="16" t="s">
        <v>12</v>
      </c>
      <c r="B32" s="17">
        <v>43</v>
      </c>
      <c r="C32" s="91" t="s">
        <v>90</v>
      </c>
      <c r="D32" s="92" t="s">
        <v>89</v>
      </c>
      <c r="E32" s="40">
        <v>107.77</v>
      </c>
      <c r="F32" s="17"/>
      <c r="G32" s="19">
        <f t="shared" si="0"/>
        <v>107.77</v>
      </c>
      <c r="H32" s="18">
        <v>105.44</v>
      </c>
      <c r="I32" s="17"/>
      <c r="J32" s="19">
        <f t="shared" si="1"/>
        <v>105.44</v>
      </c>
      <c r="K32" s="159">
        <f t="shared" si="2"/>
        <v>105.44</v>
      </c>
      <c r="L32" s="46"/>
      <c r="M32" s="19"/>
      <c r="N32" s="19">
        <f t="shared" si="3"/>
        <v>0</v>
      </c>
      <c r="O32" s="19"/>
      <c r="P32" s="19"/>
      <c r="Q32" s="19">
        <f t="shared" si="4"/>
        <v>0</v>
      </c>
      <c r="R32" s="54">
        <f t="shared" si="5"/>
        <v>0</v>
      </c>
      <c r="S32" s="109">
        <f t="shared" si="6"/>
        <v>105.44</v>
      </c>
      <c r="T32" s="20">
        <f t="shared" si="7"/>
        <v>12</v>
      </c>
      <c r="U32" s="30">
        <f t="shared" si="8"/>
        <v>18</v>
      </c>
      <c r="V32" s="87">
        <f t="shared" ca="1" si="9"/>
        <v>0</v>
      </c>
      <c r="W32" s="110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</row>
    <row r="33" spans="1:44">
      <c r="A33" s="16" t="s">
        <v>12</v>
      </c>
      <c r="B33" s="17">
        <v>22</v>
      </c>
      <c r="C33" s="27" t="s">
        <v>84</v>
      </c>
      <c r="D33" s="38" t="s">
        <v>83</v>
      </c>
      <c r="E33" s="40"/>
      <c r="F33" s="17"/>
      <c r="G33" s="19">
        <f t="shared" si="0"/>
        <v>0</v>
      </c>
      <c r="H33" s="18">
        <v>106.67</v>
      </c>
      <c r="I33" s="17"/>
      <c r="J33" s="19">
        <f t="shared" si="1"/>
        <v>106.67</v>
      </c>
      <c r="K33" s="159">
        <f t="shared" si="2"/>
        <v>106.67</v>
      </c>
      <c r="L33" s="46"/>
      <c r="M33" s="19"/>
      <c r="N33" s="19">
        <f t="shared" si="3"/>
        <v>0</v>
      </c>
      <c r="O33" s="19"/>
      <c r="P33" s="19"/>
      <c r="Q33" s="19">
        <f t="shared" si="4"/>
        <v>0</v>
      </c>
      <c r="R33" s="54">
        <f t="shared" si="5"/>
        <v>0</v>
      </c>
      <c r="S33" s="109">
        <f t="shared" si="6"/>
        <v>106.67</v>
      </c>
      <c r="T33" s="20">
        <f t="shared" si="7"/>
        <v>13</v>
      </c>
      <c r="U33" s="30">
        <f t="shared" si="8"/>
        <v>19</v>
      </c>
      <c r="V33" s="87">
        <f t="shared" ca="1" si="9"/>
        <v>0</v>
      </c>
      <c r="W33" s="110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</row>
    <row r="34" spans="1:44">
      <c r="A34" s="16" t="s">
        <v>12</v>
      </c>
      <c r="B34" s="17">
        <v>38</v>
      </c>
      <c r="C34" s="91" t="s">
        <v>85</v>
      </c>
      <c r="D34" s="92" t="s">
        <v>83</v>
      </c>
      <c r="E34" s="40">
        <v>106.87</v>
      </c>
      <c r="F34" s="17"/>
      <c r="G34" s="19">
        <f t="shared" si="0"/>
        <v>106.87</v>
      </c>
      <c r="H34" s="18">
        <v>109.65</v>
      </c>
      <c r="I34" s="17"/>
      <c r="J34" s="19">
        <f t="shared" si="1"/>
        <v>109.65</v>
      </c>
      <c r="K34" s="159">
        <f t="shared" si="2"/>
        <v>106.87</v>
      </c>
      <c r="L34" s="46"/>
      <c r="M34" s="19"/>
      <c r="N34" s="19">
        <f t="shared" si="3"/>
        <v>0</v>
      </c>
      <c r="O34" s="19"/>
      <c r="P34" s="19"/>
      <c r="Q34" s="19">
        <f t="shared" si="4"/>
        <v>0</v>
      </c>
      <c r="R34" s="54">
        <f t="shared" si="5"/>
        <v>0</v>
      </c>
      <c r="S34" s="109">
        <f t="shared" si="6"/>
        <v>106.87</v>
      </c>
      <c r="T34" s="20">
        <f t="shared" si="7"/>
        <v>14</v>
      </c>
      <c r="U34" s="30">
        <f t="shared" si="8"/>
        <v>21</v>
      </c>
      <c r="V34" s="87">
        <f t="shared" ca="1" si="9"/>
        <v>0</v>
      </c>
      <c r="W34" s="110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</row>
    <row r="35" spans="1:44">
      <c r="A35" s="16" t="s">
        <v>12</v>
      </c>
      <c r="B35" s="17">
        <v>27</v>
      </c>
      <c r="C35" s="91" t="s">
        <v>82</v>
      </c>
      <c r="D35" s="92" t="s">
        <v>83</v>
      </c>
      <c r="E35" s="40">
        <v>110.69</v>
      </c>
      <c r="F35" s="17">
        <v>3</v>
      </c>
      <c r="G35" s="19">
        <f t="shared" ref="G35:G66" si="10">E35+F35</f>
        <v>113.69</v>
      </c>
      <c r="H35" s="18">
        <v>108.99</v>
      </c>
      <c r="I35" s="17"/>
      <c r="J35" s="19">
        <f t="shared" ref="J35:J66" si="11">H35+I35</f>
        <v>108.99</v>
      </c>
      <c r="K35" s="159">
        <f t="shared" ref="K35:K66" si="12">IF(G35*J35&gt;0,MIN(G35,J35),MAX(G35,J35))</f>
        <v>108.99</v>
      </c>
      <c r="L35" s="46"/>
      <c r="M35" s="19"/>
      <c r="N35" s="19">
        <f t="shared" ref="N35:N66" si="13">L35+M35</f>
        <v>0</v>
      </c>
      <c r="O35" s="19"/>
      <c r="P35" s="19"/>
      <c r="Q35" s="19">
        <f t="shared" ref="Q35:Q66" si="14">O35+P35</f>
        <v>0</v>
      </c>
      <c r="R35" s="54">
        <f t="shared" ref="R35:R66" si="15">IF(N35*Q35&gt;0,MIN(N35,Q35),MAX(N35,Q35))</f>
        <v>0</v>
      </c>
      <c r="S35" s="109">
        <f t="shared" ref="S35:S66" si="16">K35+R35</f>
        <v>108.99</v>
      </c>
      <c r="T35" s="20">
        <f t="shared" ref="T35:T66" si="17">IF(S35&gt;0,(IF(LEFT(A35,3)="зад",X235,(IF(LEFT(A35,3)="пер",Z235,(IF(LEFT(A35,3)="пол",AB235,(IF(LEFT(A35,3)="кла",AD235,(IF(LEFT(A35,3)="4х4",AF235,"-")))))))))),"-")</f>
        <v>15</v>
      </c>
      <c r="U35" s="30">
        <f t="shared" ref="U35:U66" si="18">U235</f>
        <v>27</v>
      </c>
      <c r="V35" s="87">
        <f t="shared" ref="V35:V51" ca="1" si="19">IF(T35&gt;10,0,(IF(A35="задний",(INDIRECT(ADDRESS(31-$Z$313,25+T35,3))),(IF(A35="передний",(INDIRECT(ADDRESS(31-$AA$313,25+T35,3))),(IF(A35="полный",(INDIRECT(ADDRESS(31-$AB$313,25+T35,3))),(IF(A35="классика",(INDIRECT(ADDRESS(31-$AC$313,25+T35,3))),(IF(A35="4х4",(INDIRECT(ADDRESS(31-$AD$313,25+T35,3))),"фигня")))))))))))</f>
        <v>0</v>
      </c>
      <c r="W35" s="110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</row>
    <row r="36" spans="1:44">
      <c r="A36" s="16" t="s">
        <v>12</v>
      </c>
      <c r="B36" s="17">
        <v>14</v>
      </c>
      <c r="C36" s="27" t="s">
        <v>71</v>
      </c>
      <c r="D36" s="38" t="s">
        <v>44</v>
      </c>
      <c r="E36" s="40">
        <v>109.07</v>
      </c>
      <c r="F36" s="17"/>
      <c r="G36" s="19">
        <f t="shared" si="10"/>
        <v>109.07</v>
      </c>
      <c r="H36" s="18">
        <v>110.03</v>
      </c>
      <c r="I36" s="17"/>
      <c r="J36" s="19">
        <f t="shared" si="11"/>
        <v>110.03</v>
      </c>
      <c r="K36" s="159">
        <f t="shared" si="12"/>
        <v>109.07</v>
      </c>
      <c r="L36" s="46"/>
      <c r="M36" s="19"/>
      <c r="N36" s="19">
        <f t="shared" si="13"/>
        <v>0</v>
      </c>
      <c r="O36" s="19"/>
      <c r="P36" s="19"/>
      <c r="Q36" s="19">
        <f t="shared" si="14"/>
        <v>0</v>
      </c>
      <c r="R36" s="54">
        <f t="shared" si="15"/>
        <v>0</v>
      </c>
      <c r="S36" s="109">
        <f t="shared" si="16"/>
        <v>109.07</v>
      </c>
      <c r="T36" s="20">
        <f t="shared" si="17"/>
        <v>16</v>
      </c>
      <c r="U36" s="30">
        <f t="shared" si="18"/>
        <v>28</v>
      </c>
      <c r="V36" s="87">
        <f t="shared" ca="1" si="19"/>
        <v>0</v>
      </c>
      <c r="W36" s="110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</row>
    <row r="37" spans="1:44">
      <c r="A37" s="16" t="s">
        <v>12</v>
      </c>
      <c r="B37" s="17">
        <v>25</v>
      </c>
      <c r="C37" s="27" t="s">
        <v>63</v>
      </c>
      <c r="D37" s="38" t="s">
        <v>62</v>
      </c>
      <c r="E37" s="40">
        <v>109.52</v>
      </c>
      <c r="F37" s="17"/>
      <c r="G37" s="19">
        <f t="shared" si="10"/>
        <v>109.52</v>
      </c>
      <c r="H37" s="18">
        <v>114.23</v>
      </c>
      <c r="I37" s="17"/>
      <c r="J37" s="19">
        <f t="shared" si="11"/>
        <v>114.23</v>
      </c>
      <c r="K37" s="159">
        <f t="shared" si="12"/>
        <v>109.52</v>
      </c>
      <c r="L37" s="46"/>
      <c r="M37" s="19"/>
      <c r="N37" s="19">
        <f t="shared" si="13"/>
        <v>0</v>
      </c>
      <c r="O37" s="19"/>
      <c r="P37" s="19"/>
      <c r="Q37" s="19">
        <f t="shared" si="14"/>
        <v>0</v>
      </c>
      <c r="R37" s="54">
        <f t="shared" si="15"/>
        <v>0</v>
      </c>
      <c r="S37" s="109">
        <f t="shared" si="16"/>
        <v>109.52</v>
      </c>
      <c r="T37" s="20">
        <f t="shared" si="17"/>
        <v>17</v>
      </c>
      <c r="U37" s="30">
        <f t="shared" si="18"/>
        <v>29</v>
      </c>
      <c r="V37" s="87">
        <f t="shared" ca="1" si="19"/>
        <v>0</v>
      </c>
      <c r="W37" s="110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</row>
    <row r="38" spans="1:44">
      <c r="A38" s="16" t="s">
        <v>12</v>
      </c>
      <c r="B38" s="17">
        <v>47</v>
      </c>
      <c r="C38" s="91" t="s">
        <v>58</v>
      </c>
      <c r="D38" s="92" t="s">
        <v>59</v>
      </c>
      <c r="E38" s="40">
        <v>110.96</v>
      </c>
      <c r="F38" s="17"/>
      <c r="G38" s="19">
        <f t="shared" si="10"/>
        <v>110.96</v>
      </c>
      <c r="H38" s="18">
        <v>115.24</v>
      </c>
      <c r="I38" s="17"/>
      <c r="J38" s="19">
        <f t="shared" si="11"/>
        <v>115.24</v>
      </c>
      <c r="K38" s="159">
        <f t="shared" si="12"/>
        <v>110.96</v>
      </c>
      <c r="L38" s="46"/>
      <c r="M38" s="19"/>
      <c r="N38" s="19">
        <f t="shared" si="13"/>
        <v>0</v>
      </c>
      <c r="O38" s="19"/>
      <c r="P38" s="19"/>
      <c r="Q38" s="19">
        <f t="shared" si="14"/>
        <v>0</v>
      </c>
      <c r="R38" s="54">
        <f t="shared" si="15"/>
        <v>0</v>
      </c>
      <c r="S38" s="109">
        <f t="shared" si="16"/>
        <v>110.96</v>
      </c>
      <c r="T38" s="20">
        <f t="shared" si="17"/>
        <v>18</v>
      </c>
      <c r="U38" s="30">
        <f t="shared" si="18"/>
        <v>33</v>
      </c>
      <c r="V38" s="87">
        <f t="shared" ca="1" si="19"/>
        <v>0</v>
      </c>
      <c r="W38" s="110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</row>
    <row r="39" spans="1:44">
      <c r="A39" s="16" t="s">
        <v>12</v>
      </c>
      <c r="B39" s="17">
        <v>19</v>
      </c>
      <c r="C39" s="27" t="s">
        <v>99</v>
      </c>
      <c r="D39" s="38" t="s">
        <v>44</v>
      </c>
      <c r="E39" s="40">
        <v>111.05</v>
      </c>
      <c r="F39" s="17"/>
      <c r="G39" s="19">
        <f t="shared" si="10"/>
        <v>111.05</v>
      </c>
      <c r="H39" s="18">
        <v>111.02</v>
      </c>
      <c r="I39" s="17"/>
      <c r="J39" s="19">
        <f t="shared" si="11"/>
        <v>111.02</v>
      </c>
      <c r="K39" s="159">
        <f t="shared" si="12"/>
        <v>111.02</v>
      </c>
      <c r="L39" s="46"/>
      <c r="M39" s="19"/>
      <c r="N39" s="19">
        <f t="shared" si="13"/>
        <v>0</v>
      </c>
      <c r="O39" s="19"/>
      <c r="P39" s="19"/>
      <c r="Q39" s="19">
        <f t="shared" si="14"/>
        <v>0</v>
      </c>
      <c r="R39" s="54">
        <f t="shared" si="15"/>
        <v>0</v>
      </c>
      <c r="S39" s="109">
        <f t="shared" si="16"/>
        <v>111.02</v>
      </c>
      <c r="T39" s="20">
        <f t="shared" si="17"/>
        <v>19</v>
      </c>
      <c r="U39" s="30">
        <f t="shared" si="18"/>
        <v>34</v>
      </c>
      <c r="V39" s="87">
        <f t="shared" ca="1" si="19"/>
        <v>0</v>
      </c>
      <c r="W39" s="110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</row>
    <row r="40" spans="1:44">
      <c r="A40" s="16" t="s">
        <v>12</v>
      </c>
      <c r="B40" s="17">
        <v>5</v>
      </c>
      <c r="C40" s="27" t="s">
        <v>74</v>
      </c>
      <c r="D40" s="38" t="s">
        <v>75</v>
      </c>
      <c r="E40" s="40">
        <v>111.93</v>
      </c>
      <c r="F40" s="17"/>
      <c r="G40" s="19">
        <f t="shared" si="10"/>
        <v>111.93</v>
      </c>
      <c r="H40" s="18">
        <v>112.74</v>
      </c>
      <c r="I40" s="17"/>
      <c r="J40" s="19">
        <f t="shared" si="11"/>
        <v>112.74</v>
      </c>
      <c r="K40" s="159">
        <f t="shared" si="12"/>
        <v>111.93</v>
      </c>
      <c r="L40" s="46"/>
      <c r="M40" s="19"/>
      <c r="N40" s="19">
        <f t="shared" si="13"/>
        <v>0</v>
      </c>
      <c r="O40" s="19"/>
      <c r="P40" s="19"/>
      <c r="Q40" s="19">
        <f t="shared" si="14"/>
        <v>0</v>
      </c>
      <c r="R40" s="54">
        <f t="shared" si="15"/>
        <v>0</v>
      </c>
      <c r="S40" s="109">
        <f t="shared" si="16"/>
        <v>111.93</v>
      </c>
      <c r="T40" s="20">
        <f t="shared" si="17"/>
        <v>20</v>
      </c>
      <c r="U40" s="30">
        <f t="shared" si="18"/>
        <v>35</v>
      </c>
      <c r="V40" s="87">
        <f t="shared" ca="1" si="19"/>
        <v>0</v>
      </c>
      <c r="W40" s="110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</row>
    <row r="41" spans="1:44">
      <c r="A41" s="16" t="s">
        <v>12</v>
      </c>
      <c r="B41" s="17">
        <v>7</v>
      </c>
      <c r="C41" s="27" t="s">
        <v>76</v>
      </c>
      <c r="D41" s="38" t="s">
        <v>32</v>
      </c>
      <c r="E41" s="40">
        <v>116.41</v>
      </c>
      <c r="F41" s="17"/>
      <c r="G41" s="19">
        <f t="shared" si="10"/>
        <v>116.41</v>
      </c>
      <c r="H41" s="18">
        <v>113.4</v>
      </c>
      <c r="I41" s="17"/>
      <c r="J41" s="19">
        <f t="shared" si="11"/>
        <v>113.4</v>
      </c>
      <c r="K41" s="159">
        <f t="shared" si="12"/>
        <v>113.4</v>
      </c>
      <c r="L41" s="46"/>
      <c r="M41" s="19"/>
      <c r="N41" s="19">
        <f t="shared" si="13"/>
        <v>0</v>
      </c>
      <c r="O41" s="19"/>
      <c r="P41" s="19"/>
      <c r="Q41" s="19">
        <f t="shared" si="14"/>
        <v>0</v>
      </c>
      <c r="R41" s="54">
        <f t="shared" si="15"/>
        <v>0</v>
      </c>
      <c r="S41" s="109">
        <f t="shared" si="16"/>
        <v>113.4</v>
      </c>
      <c r="T41" s="20">
        <f t="shared" si="17"/>
        <v>21</v>
      </c>
      <c r="U41" s="30">
        <f t="shared" si="18"/>
        <v>37</v>
      </c>
      <c r="V41" s="87">
        <f t="shared" ca="1" si="19"/>
        <v>0</v>
      </c>
      <c r="W41" s="110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</row>
    <row r="42" spans="1:44">
      <c r="A42" s="16" t="s">
        <v>12</v>
      </c>
      <c r="B42" s="17">
        <v>2</v>
      </c>
      <c r="C42" s="27" t="s">
        <v>60</v>
      </c>
      <c r="D42" s="38" t="s">
        <v>44</v>
      </c>
      <c r="E42" s="40">
        <v>118.36</v>
      </c>
      <c r="F42" s="17"/>
      <c r="G42" s="19">
        <f t="shared" si="10"/>
        <v>118.36</v>
      </c>
      <c r="H42" s="18">
        <v>114.51</v>
      </c>
      <c r="I42" s="17"/>
      <c r="J42" s="19">
        <f t="shared" si="11"/>
        <v>114.51</v>
      </c>
      <c r="K42" s="159">
        <f t="shared" si="12"/>
        <v>114.51</v>
      </c>
      <c r="L42" s="46"/>
      <c r="M42" s="19"/>
      <c r="N42" s="19">
        <f t="shared" si="13"/>
        <v>0</v>
      </c>
      <c r="O42" s="19"/>
      <c r="P42" s="19"/>
      <c r="Q42" s="19">
        <f t="shared" si="14"/>
        <v>0</v>
      </c>
      <c r="R42" s="54">
        <f t="shared" si="15"/>
        <v>0</v>
      </c>
      <c r="S42" s="109">
        <f t="shared" si="16"/>
        <v>114.51</v>
      </c>
      <c r="T42" s="20">
        <f t="shared" si="17"/>
        <v>22</v>
      </c>
      <c r="U42" s="30">
        <f t="shared" si="18"/>
        <v>38</v>
      </c>
      <c r="V42" s="87">
        <f t="shared" ca="1" si="19"/>
        <v>0</v>
      </c>
      <c r="W42" s="110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</row>
    <row r="43" spans="1:44">
      <c r="A43" s="16" t="s">
        <v>12</v>
      </c>
      <c r="B43" s="17">
        <v>48</v>
      </c>
      <c r="C43" s="27" t="s">
        <v>94</v>
      </c>
      <c r="D43" s="38" t="s">
        <v>95</v>
      </c>
      <c r="E43" s="40">
        <v>115.14</v>
      </c>
      <c r="F43" s="17"/>
      <c r="G43" s="19">
        <f t="shared" si="10"/>
        <v>115.14</v>
      </c>
      <c r="H43" s="18"/>
      <c r="I43" s="17"/>
      <c r="J43" s="19">
        <f t="shared" si="11"/>
        <v>0</v>
      </c>
      <c r="K43" s="159">
        <f t="shared" si="12"/>
        <v>115.14</v>
      </c>
      <c r="L43" s="46"/>
      <c r="M43" s="19"/>
      <c r="N43" s="19">
        <f t="shared" si="13"/>
        <v>0</v>
      </c>
      <c r="O43" s="19"/>
      <c r="P43" s="19"/>
      <c r="Q43" s="19">
        <f t="shared" si="14"/>
        <v>0</v>
      </c>
      <c r="R43" s="54">
        <f t="shared" si="15"/>
        <v>0</v>
      </c>
      <c r="S43" s="109">
        <f t="shared" si="16"/>
        <v>115.14</v>
      </c>
      <c r="T43" s="20">
        <f t="shared" si="17"/>
        <v>23</v>
      </c>
      <c r="U43" s="30">
        <f t="shared" si="18"/>
        <v>39</v>
      </c>
      <c r="V43" s="87">
        <f t="shared" ca="1" si="19"/>
        <v>0</v>
      </c>
      <c r="W43" s="110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</row>
    <row r="44" spans="1:44">
      <c r="A44" s="16" t="s">
        <v>12</v>
      </c>
      <c r="B44" s="17">
        <v>11</v>
      </c>
      <c r="C44" s="27" t="s">
        <v>49</v>
      </c>
      <c r="D44" s="38" t="s">
        <v>47</v>
      </c>
      <c r="E44" s="40">
        <v>115.34</v>
      </c>
      <c r="F44" s="17"/>
      <c r="G44" s="19">
        <f t="shared" si="10"/>
        <v>115.34</v>
      </c>
      <c r="H44" s="18">
        <v>119.99</v>
      </c>
      <c r="I44" s="17"/>
      <c r="J44" s="19">
        <f t="shared" si="11"/>
        <v>119.99</v>
      </c>
      <c r="K44" s="159">
        <f t="shared" si="12"/>
        <v>115.34</v>
      </c>
      <c r="L44" s="46"/>
      <c r="M44" s="19"/>
      <c r="N44" s="19">
        <f t="shared" si="13"/>
        <v>0</v>
      </c>
      <c r="O44" s="19"/>
      <c r="P44" s="19"/>
      <c r="Q44" s="19">
        <f t="shared" si="14"/>
        <v>0</v>
      </c>
      <c r="R44" s="54">
        <f t="shared" si="15"/>
        <v>0</v>
      </c>
      <c r="S44" s="109">
        <f t="shared" si="16"/>
        <v>115.34</v>
      </c>
      <c r="T44" s="20">
        <f t="shared" si="17"/>
        <v>24</v>
      </c>
      <c r="U44" s="30">
        <f t="shared" si="18"/>
        <v>40</v>
      </c>
      <c r="V44" s="87">
        <f t="shared" ca="1" si="19"/>
        <v>0</v>
      </c>
      <c r="W44" s="110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</row>
    <row r="45" spans="1:44">
      <c r="A45" s="16" t="s">
        <v>12</v>
      </c>
      <c r="B45" s="17">
        <v>8</v>
      </c>
      <c r="C45" s="27" t="s">
        <v>48</v>
      </c>
      <c r="D45" s="38" t="s">
        <v>47</v>
      </c>
      <c r="E45" s="40">
        <v>121.6</v>
      </c>
      <c r="F45" s="17"/>
      <c r="G45" s="19">
        <f t="shared" si="10"/>
        <v>121.6</v>
      </c>
      <c r="H45" s="18">
        <v>117.3</v>
      </c>
      <c r="I45" s="17"/>
      <c r="J45" s="19">
        <f t="shared" si="11"/>
        <v>117.3</v>
      </c>
      <c r="K45" s="159">
        <f t="shared" si="12"/>
        <v>117.3</v>
      </c>
      <c r="L45" s="46"/>
      <c r="M45" s="19"/>
      <c r="N45" s="19">
        <f t="shared" si="13"/>
        <v>0</v>
      </c>
      <c r="O45" s="19"/>
      <c r="P45" s="19"/>
      <c r="Q45" s="19">
        <f t="shared" si="14"/>
        <v>0</v>
      </c>
      <c r="R45" s="54">
        <f t="shared" si="15"/>
        <v>0</v>
      </c>
      <c r="S45" s="109">
        <f t="shared" si="16"/>
        <v>117.3</v>
      </c>
      <c r="T45" s="20">
        <f t="shared" si="17"/>
        <v>25</v>
      </c>
      <c r="U45" s="30">
        <f t="shared" si="18"/>
        <v>42</v>
      </c>
      <c r="V45" s="87">
        <f t="shared" ca="1" si="19"/>
        <v>0</v>
      </c>
      <c r="W45" s="110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</row>
    <row r="46" spans="1:44">
      <c r="A46" s="16" t="s">
        <v>12</v>
      </c>
      <c r="B46" s="17">
        <v>30</v>
      </c>
      <c r="C46" s="91" t="s">
        <v>97</v>
      </c>
      <c r="D46" s="92" t="s">
        <v>98</v>
      </c>
      <c r="E46" s="40">
        <v>125.34</v>
      </c>
      <c r="F46" s="17"/>
      <c r="G46" s="19">
        <f t="shared" si="10"/>
        <v>125.34</v>
      </c>
      <c r="H46" s="18">
        <v>124.08</v>
      </c>
      <c r="I46" s="17"/>
      <c r="J46" s="19">
        <f t="shared" si="11"/>
        <v>124.08</v>
      </c>
      <c r="K46" s="159">
        <f t="shared" si="12"/>
        <v>124.08</v>
      </c>
      <c r="L46" s="46"/>
      <c r="M46" s="19"/>
      <c r="N46" s="19">
        <f t="shared" si="13"/>
        <v>0</v>
      </c>
      <c r="O46" s="19"/>
      <c r="P46" s="19"/>
      <c r="Q46" s="19">
        <f t="shared" si="14"/>
        <v>0</v>
      </c>
      <c r="R46" s="54">
        <f t="shared" si="15"/>
        <v>0</v>
      </c>
      <c r="S46" s="109">
        <f t="shared" si="16"/>
        <v>124.08</v>
      </c>
      <c r="T46" s="20">
        <f t="shared" si="17"/>
        <v>26</v>
      </c>
      <c r="U46" s="30">
        <f t="shared" si="18"/>
        <v>44</v>
      </c>
      <c r="V46" s="87">
        <f t="shared" ca="1" si="19"/>
        <v>0</v>
      </c>
      <c r="W46" s="110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</row>
    <row r="47" spans="1:44">
      <c r="A47" s="132" t="s">
        <v>14</v>
      </c>
      <c r="B47" s="133">
        <v>35</v>
      </c>
      <c r="C47" s="134" t="s">
        <v>30</v>
      </c>
      <c r="D47" s="135" t="s">
        <v>31</v>
      </c>
      <c r="E47" s="136">
        <v>96.73</v>
      </c>
      <c r="F47" s="133"/>
      <c r="G47" s="137">
        <f t="shared" si="10"/>
        <v>96.73</v>
      </c>
      <c r="H47" s="138">
        <v>97.87</v>
      </c>
      <c r="I47" s="133"/>
      <c r="J47" s="137">
        <f t="shared" si="11"/>
        <v>97.87</v>
      </c>
      <c r="K47" s="161">
        <f t="shared" si="12"/>
        <v>96.73</v>
      </c>
      <c r="L47" s="139"/>
      <c r="M47" s="137"/>
      <c r="N47" s="137">
        <f t="shared" si="13"/>
        <v>0</v>
      </c>
      <c r="O47" s="137"/>
      <c r="P47" s="137"/>
      <c r="Q47" s="137">
        <f t="shared" si="14"/>
        <v>0</v>
      </c>
      <c r="R47" s="54">
        <f t="shared" si="15"/>
        <v>0</v>
      </c>
      <c r="S47" s="140">
        <f t="shared" si="16"/>
        <v>96.73</v>
      </c>
      <c r="T47" s="141">
        <f t="shared" si="17"/>
        <v>1</v>
      </c>
      <c r="U47" s="142">
        <f t="shared" si="18"/>
        <v>1</v>
      </c>
      <c r="V47" s="143">
        <f t="shared" ca="1" si="19"/>
        <v>6</v>
      </c>
      <c r="W47" s="14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</row>
    <row r="48" spans="1:44">
      <c r="A48" s="132" t="s">
        <v>14</v>
      </c>
      <c r="B48" s="133">
        <v>44</v>
      </c>
      <c r="C48" s="156" t="s">
        <v>79</v>
      </c>
      <c r="D48" s="157" t="s">
        <v>80</v>
      </c>
      <c r="E48" s="136">
        <v>97.11</v>
      </c>
      <c r="F48" s="133"/>
      <c r="G48" s="137">
        <f t="shared" si="10"/>
        <v>97.11</v>
      </c>
      <c r="H48" s="138">
        <v>99.17</v>
      </c>
      <c r="I48" s="133"/>
      <c r="J48" s="137">
        <f t="shared" si="11"/>
        <v>99.17</v>
      </c>
      <c r="K48" s="161">
        <f t="shared" si="12"/>
        <v>97.11</v>
      </c>
      <c r="L48" s="139"/>
      <c r="M48" s="137"/>
      <c r="N48" s="137">
        <f t="shared" si="13"/>
        <v>0</v>
      </c>
      <c r="O48" s="137"/>
      <c r="P48" s="137"/>
      <c r="Q48" s="137">
        <f t="shared" si="14"/>
        <v>0</v>
      </c>
      <c r="R48" s="54">
        <f t="shared" si="15"/>
        <v>0</v>
      </c>
      <c r="S48" s="140">
        <f t="shared" si="16"/>
        <v>97.11</v>
      </c>
      <c r="T48" s="141">
        <f t="shared" si="17"/>
        <v>2</v>
      </c>
      <c r="U48" s="142">
        <f t="shared" si="18"/>
        <v>2</v>
      </c>
      <c r="V48" s="143">
        <f t="shared" ca="1" si="19"/>
        <v>4</v>
      </c>
      <c r="W48" s="14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</row>
    <row r="49" spans="1:44">
      <c r="A49" s="132" t="s">
        <v>14</v>
      </c>
      <c r="B49" s="133">
        <v>40</v>
      </c>
      <c r="C49" s="134" t="s">
        <v>57</v>
      </c>
      <c r="D49" s="135" t="s">
        <v>31</v>
      </c>
      <c r="E49" s="136">
        <v>102.77</v>
      </c>
      <c r="F49" s="133"/>
      <c r="G49" s="137">
        <f t="shared" si="10"/>
        <v>102.77</v>
      </c>
      <c r="H49" s="138">
        <v>103.3</v>
      </c>
      <c r="I49" s="133">
        <v>3</v>
      </c>
      <c r="J49" s="137">
        <f t="shared" si="11"/>
        <v>106.3</v>
      </c>
      <c r="K49" s="161">
        <f t="shared" si="12"/>
        <v>102.77</v>
      </c>
      <c r="L49" s="139"/>
      <c r="M49" s="137"/>
      <c r="N49" s="137">
        <f t="shared" si="13"/>
        <v>0</v>
      </c>
      <c r="O49" s="137"/>
      <c r="P49" s="137"/>
      <c r="Q49" s="137">
        <f t="shared" si="14"/>
        <v>0</v>
      </c>
      <c r="R49" s="54">
        <f t="shared" si="15"/>
        <v>0</v>
      </c>
      <c r="S49" s="140">
        <f t="shared" si="16"/>
        <v>102.77</v>
      </c>
      <c r="T49" s="141">
        <f t="shared" si="17"/>
        <v>3</v>
      </c>
      <c r="U49" s="142">
        <f t="shared" si="18"/>
        <v>8</v>
      </c>
      <c r="V49" s="143">
        <f t="shared" ca="1" si="19"/>
        <v>3</v>
      </c>
      <c r="W49" s="14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</row>
    <row r="50" spans="1:44">
      <c r="A50" s="132" t="s">
        <v>14</v>
      </c>
      <c r="B50" s="133">
        <v>49</v>
      </c>
      <c r="C50" s="134" t="s">
        <v>61</v>
      </c>
      <c r="D50" s="135" t="s">
        <v>96</v>
      </c>
      <c r="E50" s="136">
        <v>99.8</v>
      </c>
      <c r="F50" s="133">
        <v>3</v>
      </c>
      <c r="G50" s="137">
        <f t="shared" si="10"/>
        <v>102.8</v>
      </c>
      <c r="H50" s="138">
        <v>104.08</v>
      </c>
      <c r="I50" s="133"/>
      <c r="J50" s="137">
        <f t="shared" si="11"/>
        <v>104.08</v>
      </c>
      <c r="K50" s="161">
        <f t="shared" si="12"/>
        <v>102.8</v>
      </c>
      <c r="L50" s="139"/>
      <c r="M50" s="137"/>
      <c r="N50" s="137">
        <f t="shared" si="13"/>
        <v>0</v>
      </c>
      <c r="O50" s="137"/>
      <c r="P50" s="137"/>
      <c r="Q50" s="137">
        <f t="shared" si="14"/>
        <v>0</v>
      </c>
      <c r="R50" s="54">
        <f t="shared" si="15"/>
        <v>0</v>
      </c>
      <c r="S50" s="140">
        <f t="shared" si="16"/>
        <v>102.8</v>
      </c>
      <c r="T50" s="141">
        <f t="shared" si="17"/>
        <v>4</v>
      </c>
      <c r="U50" s="142">
        <f t="shared" si="18"/>
        <v>10</v>
      </c>
      <c r="V50" s="143">
        <f t="shared" ca="1" si="19"/>
        <v>2</v>
      </c>
      <c r="W50" s="14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</row>
    <row r="51" spans="1:44">
      <c r="A51" s="132" t="s">
        <v>14</v>
      </c>
      <c r="B51" s="133">
        <v>42</v>
      </c>
      <c r="C51" s="134" t="s">
        <v>78</v>
      </c>
      <c r="D51" s="135" t="s">
        <v>31</v>
      </c>
      <c r="E51" s="136">
        <v>104.44</v>
      </c>
      <c r="F51" s="133"/>
      <c r="G51" s="137">
        <f t="shared" si="10"/>
        <v>104.44</v>
      </c>
      <c r="H51" s="138">
        <v>104.16</v>
      </c>
      <c r="I51" s="133"/>
      <c r="J51" s="137">
        <f t="shared" si="11"/>
        <v>104.16</v>
      </c>
      <c r="K51" s="161">
        <f t="shared" si="12"/>
        <v>104.16</v>
      </c>
      <c r="L51" s="139"/>
      <c r="M51" s="137"/>
      <c r="N51" s="137">
        <f t="shared" si="13"/>
        <v>0</v>
      </c>
      <c r="O51" s="137"/>
      <c r="P51" s="137"/>
      <c r="Q51" s="137">
        <f t="shared" si="14"/>
        <v>0</v>
      </c>
      <c r="R51" s="54">
        <f t="shared" si="15"/>
        <v>0</v>
      </c>
      <c r="S51" s="140">
        <f t="shared" si="16"/>
        <v>104.16</v>
      </c>
      <c r="T51" s="141">
        <f t="shared" si="17"/>
        <v>5</v>
      </c>
      <c r="U51" s="142">
        <f t="shared" si="18"/>
        <v>15</v>
      </c>
      <c r="V51" s="143">
        <f t="shared" ca="1" si="19"/>
        <v>1</v>
      </c>
      <c r="W51" s="14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</row>
    <row r="52" spans="1:44">
      <c r="A52" s="5"/>
      <c r="B52" s="6"/>
      <c r="C52" s="89"/>
      <c r="D52" s="90"/>
      <c r="E52" s="42"/>
      <c r="F52" s="6"/>
      <c r="G52" s="8">
        <f t="shared" ref="G52:G103" si="20">E52+F52</f>
        <v>0</v>
      </c>
      <c r="H52" s="7"/>
      <c r="I52" s="6"/>
      <c r="J52" s="8">
        <f t="shared" ref="J52:J103" si="21">H52+I52</f>
        <v>0</v>
      </c>
      <c r="K52" s="54">
        <f t="shared" ref="K52:K103" si="22">IF(G52*J52&gt;0,MIN(G52,J52),MAX(G52,J52))</f>
        <v>0</v>
      </c>
      <c r="L52" s="48"/>
      <c r="M52" s="8"/>
      <c r="N52" s="8">
        <f t="shared" ref="N52:N103" si="23">L52+M52</f>
        <v>0</v>
      </c>
      <c r="O52" s="8"/>
      <c r="P52" s="8"/>
      <c r="Q52" s="8">
        <f t="shared" ref="Q52:Q103" si="24">O52+P52</f>
        <v>0</v>
      </c>
      <c r="R52" s="54">
        <f t="shared" ref="R52:R103" si="25">IF(N52*Q52&gt;0,MIN(N52,Q52),MAX(N52,Q52))</f>
        <v>0</v>
      </c>
      <c r="S52" s="113">
        <f t="shared" ref="S52:S103" si="26">K52+R52</f>
        <v>0</v>
      </c>
      <c r="T52" s="9" t="str">
        <f t="shared" ref="T52:T66" si="27">IF(S52&gt;0,(IF(LEFT(A52,3)="зад",X252,(IF(LEFT(A52,3)="пер",Z252,(IF(LEFT(A52,3)="пол",AB252,(IF(LEFT(A52,3)="кла",AD252,(IF(LEFT(A52,3)="4х4",AF252,"-")))))))))),"-")</f>
        <v>-</v>
      </c>
      <c r="U52" s="31" t="str">
        <f t="shared" ref="U52:U103" si="28">U252</f>
        <v>-</v>
      </c>
      <c r="V52" s="88">
        <f t="shared" ref="V52:V67" ca="1" si="29">IF(T52&gt;10,0,(IF(A52="задний",(INDIRECT(ADDRESS(31-$Z$313,25+T52,3))),(IF(A52="передний",(INDIRECT(ADDRESS(31-$AA$313,25+T52,3))),(IF(A52="полный",(INDIRECT(ADDRESS(31-$AB$313,25+T52,3))),(IF(A52="классика",(INDIRECT(ADDRESS(31-$AC$313,25+T52,3))),(IF(A52="4х4",(INDIRECT(ADDRESS(31-$AD$313,25+T52,3))),"фигня")))))))))))</f>
        <v>0</v>
      </c>
      <c r="W52" s="11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</row>
    <row r="53" spans="1:44">
      <c r="A53" s="5"/>
      <c r="B53" s="6"/>
      <c r="C53" s="89"/>
      <c r="D53" s="90"/>
      <c r="E53" s="42"/>
      <c r="F53" s="6"/>
      <c r="G53" s="8">
        <f t="shared" si="20"/>
        <v>0</v>
      </c>
      <c r="H53" s="7"/>
      <c r="I53" s="6"/>
      <c r="J53" s="8">
        <f t="shared" si="21"/>
        <v>0</v>
      </c>
      <c r="K53" s="54">
        <f t="shared" si="22"/>
        <v>0</v>
      </c>
      <c r="L53" s="48"/>
      <c r="M53" s="8"/>
      <c r="N53" s="8">
        <f t="shared" si="23"/>
        <v>0</v>
      </c>
      <c r="O53" s="8"/>
      <c r="P53" s="8"/>
      <c r="Q53" s="8">
        <f t="shared" si="24"/>
        <v>0</v>
      </c>
      <c r="R53" s="54">
        <f t="shared" si="25"/>
        <v>0</v>
      </c>
      <c r="S53" s="113">
        <f t="shared" si="26"/>
        <v>0</v>
      </c>
      <c r="T53" s="9" t="str">
        <f t="shared" si="27"/>
        <v>-</v>
      </c>
      <c r="U53" s="31" t="str">
        <f t="shared" si="28"/>
        <v>-</v>
      </c>
      <c r="V53" s="88">
        <f t="shared" ca="1" si="29"/>
        <v>0</v>
      </c>
      <c r="W53" s="11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</row>
    <row r="54" spans="1:44">
      <c r="A54" s="5"/>
      <c r="B54" s="6"/>
      <c r="C54" s="89"/>
      <c r="D54" s="90"/>
      <c r="E54" s="42"/>
      <c r="F54" s="6"/>
      <c r="G54" s="8">
        <f t="shared" si="20"/>
        <v>0</v>
      </c>
      <c r="H54" s="7"/>
      <c r="I54" s="6"/>
      <c r="J54" s="8">
        <f t="shared" si="21"/>
        <v>0</v>
      </c>
      <c r="K54" s="54">
        <f t="shared" si="22"/>
        <v>0</v>
      </c>
      <c r="L54" s="48"/>
      <c r="M54" s="8"/>
      <c r="N54" s="8">
        <f t="shared" si="23"/>
        <v>0</v>
      </c>
      <c r="O54" s="8"/>
      <c r="P54" s="8"/>
      <c r="Q54" s="8">
        <f t="shared" si="24"/>
        <v>0</v>
      </c>
      <c r="R54" s="54">
        <f t="shared" si="25"/>
        <v>0</v>
      </c>
      <c r="S54" s="113">
        <f t="shared" si="26"/>
        <v>0</v>
      </c>
      <c r="T54" s="9" t="str">
        <f t="shared" si="27"/>
        <v>-</v>
      </c>
      <c r="U54" s="31" t="str">
        <f t="shared" si="28"/>
        <v>-</v>
      </c>
      <c r="V54" s="88">
        <f t="shared" ca="1" si="29"/>
        <v>0</v>
      </c>
      <c r="W54" s="11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</row>
    <row r="55" spans="1:44">
      <c r="A55" s="5"/>
      <c r="B55" s="6"/>
      <c r="C55" s="89"/>
      <c r="D55" s="90"/>
      <c r="E55" s="42"/>
      <c r="F55" s="6"/>
      <c r="G55" s="8">
        <f t="shared" si="20"/>
        <v>0</v>
      </c>
      <c r="H55" s="7"/>
      <c r="I55" s="6"/>
      <c r="J55" s="8">
        <f t="shared" si="21"/>
        <v>0</v>
      </c>
      <c r="K55" s="54">
        <f t="shared" si="22"/>
        <v>0</v>
      </c>
      <c r="L55" s="48"/>
      <c r="M55" s="8"/>
      <c r="N55" s="8">
        <f t="shared" si="23"/>
        <v>0</v>
      </c>
      <c r="O55" s="8"/>
      <c r="P55" s="8"/>
      <c r="Q55" s="8">
        <f t="shared" si="24"/>
        <v>0</v>
      </c>
      <c r="R55" s="54">
        <f t="shared" si="25"/>
        <v>0</v>
      </c>
      <c r="S55" s="113">
        <f t="shared" si="26"/>
        <v>0</v>
      </c>
      <c r="T55" s="9" t="str">
        <f t="shared" si="27"/>
        <v>-</v>
      </c>
      <c r="U55" s="31" t="str">
        <f t="shared" si="28"/>
        <v>-</v>
      </c>
      <c r="V55" s="88">
        <f t="shared" ca="1" si="29"/>
        <v>0</v>
      </c>
      <c r="W55" s="11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</row>
    <row r="56" spans="1:44">
      <c r="A56" s="5"/>
      <c r="B56" s="6"/>
      <c r="C56" s="89"/>
      <c r="D56" s="90"/>
      <c r="E56" s="42"/>
      <c r="F56" s="6"/>
      <c r="G56" s="8">
        <f t="shared" si="20"/>
        <v>0</v>
      </c>
      <c r="H56" s="7"/>
      <c r="I56" s="6"/>
      <c r="J56" s="8">
        <f t="shared" si="21"/>
        <v>0</v>
      </c>
      <c r="K56" s="54">
        <f t="shared" si="22"/>
        <v>0</v>
      </c>
      <c r="L56" s="48"/>
      <c r="M56" s="8"/>
      <c r="N56" s="8">
        <f t="shared" si="23"/>
        <v>0</v>
      </c>
      <c r="O56" s="8"/>
      <c r="P56" s="8"/>
      <c r="Q56" s="8">
        <f t="shared" si="24"/>
        <v>0</v>
      </c>
      <c r="R56" s="54">
        <f t="shared" si="25"/>
        <v>0</v>
      </c>
      <c r="S56" s="113">
        <f t="shared" si="26"/>
        <v>0</v>
      </c>
      <c r="T56" s="9" t="str">
        <f t="shared" si="27"/>
        <v>-</v>
      </c>
      <c r="U56" s="31" t="str">
        <f t="shared" si="28"/>
        <v>-</v>
      </c>
      <c r="V56" s="88">
        <f t="shared" ca="1" si="29"/>
        <v>0</v>
      </c>
      <c r="W56" s="11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</row>
    <row r="57" spans="1:44">
      <c r="A57" s="5"/>
      <c r="B57" s="6"/>
      <c r="C57" s="89"/>
      <c r="D57" s="90"/>
      <c r="E57" s="42"/>
      <c r="F57" s="6"/>
      <c r="G57" s="8">
        <f t="shared" si="20"/>
        <v>0</v>
      </c>
      <c r="H57" s="7"/>
      <c r="I57" s="6"/>
      <c r="J57" s="8">
        <f t="shared" si="21"/>
        <v>0</v>
      </c>
      <c r="K57" s="54">
        <f t="shared" si="22"/>
        <v>0</v>
      </c>
      <c r="L57" s="48"/>
      <c r="M57" s="8"/>
      <c r="N57" s="8">
        <f t="shared" si="23"/>
        <v>0</v>
      </c>
      <c r="O57" s="8"/>
      <c r="P57" s="8"/>
      <c r="Q57" s="8">
        <f t="shared" si="24"/>
        <v>0</v>
      </c>
      <c r="R57" s="54">
        <f t="shared" si="25"/>
        <v>0</v>
      </c>
      <c r="S57" s="113">
        <f t="shared" si="26"/>
        <v>0</v>
      </c>
      <c r="T57" s="9" t="str">
        <f t="shared" si="27"/>
        <v>-</v>
      </c>
      <c r="U57" s="31" t="str">
        <f t="shared" si="28"/>
        <v>-</v>
      </c>
      <c r="V57" s="88">
        <f t="shared" ca="1" si="29"/>
        <v>0</v>
      </c>
      <c r="W57" s="11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</row>
    <row r="58" spans="1:44">
      <c r="A58" s="5"/>
      <c r="B58" s="6"/>
      <c r="C58" s="89"/>
      <c r="D58" s="90"/>
      <c r="E58" s="42"/>
      <c r="F58" s="6"/>
      <c r="G58" s="8">
        <f t="shared" si="20"/>
        <v>0</v>
      </c>
      <c r="H58" s="7"/>
      <c r="I58" s="6"/>
      <c r="J58" s="8">
        <f t="shared" si="21"/>
        <v>0</v>
      </c>
      <c r="K58" s="54">
        <f t="shared" si="22"/>
        <v>0</v>
      </c>
      <c r="L58" s="48"/>
      <c r="M58" s="8"/>
      <c r="N58" s="8">
        <f t="shared" si="23"/>
        <v>0</v>
      </c>
      <c r="O58" s="8"/>
      <c r="P58" s="8"/>
      <c r="Q58" s="8">
        <f t="shared" si="24"/>
        <v>0</v>
      </c>
      <c r="R58" s="54">
        <f t="shared" si="25"/>
        <v>0</v>
      </c>
      <c r="S58" s="113">
        <f t="shared" si="26"/>
        <v>0</v>
      </c>
      <c r="T58" s="9" t="str">
        <f t="shared" si="27"/>
        <v>-</v>
      </c>
      <c r="U58" s="31" t="str">
        <f t="shared" si="28"/>
        <v>-</v>
      </c>
      <c r="V58" s="88">
        <f t="shared" ca="1" si="29"/>
        <v>0</v>
      </c>
      <c r="W58" s="11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</row>
    <row r="59" spans="1:44">
      <c r="A59" s="5"/>
      <c r="B59" s="6"/>
      <c r="C59" s="89"/>
      <c r="D59" s="90"/>
      <c r="E59" s="42"/>
      <c r="F59" s="6"/>
      <c r="G59" s="8">
        <f t="shared" si="20"/>
        <v>0</v>
      </c>
      <c r="H59" s="7"/>
      <c r="I59" s="6"/>
      <c r="J59" s="8">
        <f t="shared" si="21"/>
        <v>0</v>
      </c>
      <c r="K59" s="54">
        <f t="shared" si="22"/>
        <v>0</v>
      </c>
      <c r="L59" s="48"/>
      <c r="M59" s="8"/>
      <c r="N59" s="8">
        <f t="shared" si="23"/>
        <v>0</v>
      </c>
      <c r="O59" s="8"/>
      <c r="P59" s="8"/>
      <c r="Q59" s="8">
        <f t="shared" si="24"/>
        <v>0</v>
      </c>
      <c r="R59" s="54">
        <f t="shared" si="25"/>
        <v>0</v>
      </c>
      <c r="S59" s="113">
        <f t="shared" si="26"/>
        <v>0</v>
      </c>
      <c r="T59" s="9" t="str">
        <f t="shared" si="27"/>
        <v>-</v>
      </c>
      <c r="U59" s="31" t="str">
        <f t="shared" si="28"/>
        <v>-</v>
      </c>
      <c r="V59" s="88">
        <f t="shared" ca="1" si="29"/>
        <v>0</v>
      </c>
      <c r="W59" s="11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</row>
    <row r="60" spans="1:44">
      <c r="A60" s="5"/>
      <c r="B60" s="6"/>
      <c r="C60" s="89"/>
      <c r="D60" s="90"/>
      <c r="E60" s="42"/>
      <c r="F60" s="6"/>
      <c r="G60" s="8">
        <f t="shared" si="20"/>
        <v>0</v>
      </c>
      <c r="H60" s="7"/>
      <c r="I60" s="6"/>
      <c r="J60" s="8">
        <f t="shared" si="21"/>
        <v>0</v>
      </c>
      <c r="K60" s="54">
        <f t="shared" si="22"/>
        <v>0</v>
      </c>
      <c r="L60" s="48"/>
      <c r="M60" s="8"/>
      <c r="N60" s="8">
        <f t="shared" si="23"/>
        <v>0</v>
      </c>
      <c r="O60" s="8"/>
      <c r="P60" s="8"/>
      <c r="Q60" s="8">
        <f t="shared" si="24"/>
        <v>0</v>
      </c>
      <c r="R60" s="54">
        <f t="shared" si="25"/>
        <v>0</v>
      </c>
      <c r="S60" s="113">
        <f t="shared" si="26"/>
        <v>0</v>
      </c>
      <c r="T60" s="9" t="str">
        <f t="shared" si="27"/>
        <v>-</v>
      </c>
      <c r="U60" s="31" t="str">
        <f t="shared" si="28"/>
        <v>-</v>
      </c>
      <c r="V60" s="88">
        <f t="shared" ca="1" si="29"/>
        <v>0</v>
      </c>
      <c r="W60" s="11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</row>
    <row r="61" spans="1:44">
      <c r="A61" s="5"/>
      <c r="B61" s="6"/>
      <c r="C61" s="89"/>
      <c r="D61" s="90"/>
      <c r="E61" s="42"/>
      <c r="F61" s="6"/>
      <c r="G61" s="8">
        <f t="shared" si="20"/>
        <v>0</v>
      </c>
      <c r="H61" s="7"/>
      <c r="I61" s="6"/>
      <c r="J61" s="8">
        <f t="shared" si="21"/>
        <v>0</v>
      </c>
      <c r="K61" s="54">
        <f t="shared" si="22"/>
        <v>0</v>
      </c>
      <c r="L61" s="48"/>
      <c r="M61" s="8"/>
      <c r="N61" s="8">
        <f t="shared" si="23"/>
        <v>0</v>
      </c>
      <c r="O61" s="8"/>
      <c r="P61" s="8"/>
      <c r="Q61" s="8">
        <f t="shared" si="24"/>
        <v>0</v>
      </c>
      <c r="R61" s="54">
        <f t="shared" si="25"/>
        <v>0</v>
      </c>
      <c r="S61" s="113">
        <f t="shared" si="26"/>
        <v>0</v>
      </c>
      <c r="T61" s="9" t="str">
        <f t="shared" si="27"/>
        <v>-</v>
      </c>
      <c r="U61" s="31" t="str">
        <f t="shared" si="28"/>
        <v>-</v>
      </c>
      <c r="V61" s="88">
        <f t="shared" ca="1" si="29"/>
        <v>0</v>
      </c>
      <c r="W61" s="11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</row>
    <row r="62" spans="1:44">
      <c r="A62" s="5"/>
      <c r="B62" s="6"/>
      <c r="C62" s="89"/>
      <c r="D62" s="90"/>
      <c r="E62" s="42"/>
      <c r="F62" s="6"/>
      <c r="G62" s="8">
        <f t="shared" si="20"/>
        <v>0</v>
      </c>
      <c r="H62" s="7"/>
      <c r="I62" s="6"/>
      <c r="J62" s="8">
        <f t="shared" si="21"/>
        <v>0</v>
      </c>
      <c r="K62" s="54">
        <f t="shared" si="22"/>
        <v>0</v>
      </c>
      <c r="L62" s="48"/>
      <c r="M62" s="8"/>
      <c r="N62" s="8">
        <f t="shared" si="23"/>
        <v>0</v>
      </c>
      <c r="O62" s="8"/>
      <c r="P62" s="8"/>
      <c r="Q62" s="8">
        <f t="shared" si="24"/>
        <v>0</v>
      </c>
      <c r="R62" s="54">
        <f t="shared" si="25"/>
        <v>0</v>
      </c>
      <c r="S62" s="113">
        <f t="shared" si="26"/>
        <v>0</v>
      </c>
      <c r="T62" s="9" t="str">
        <f t="shared" si="27"/>
        <v>-</v>
      </c>
      <c r="U62" s="31" t="str">
        <f t="shared" si="28"/>
        <v>-</v>
      </c>
      <c r="V62" s="88">
        <f t="shared" ca="1" si="29"/>
        <v>0</v>
      </c>
      <c r="W62" s="11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</row>
    <row r="63" spans="1:44">
      <c r="A63" s="5"/>
      <c r="B63" s="6"/>
      <c r="C63" s="89"/>
      <c r="D63" s="90"/>
      <c r="E63" s="42"/>
      <c r="F63" s="6"/>
      <c r="G63" s="8">
        <f t="shared" si="20"/>
        <v>0</v>
      </c>
      <c r="H63" s="7"/>
      <c r="I63" s="6"/>
      <c r="J63" s="8">
        <f t="shared" si="21"/>
        <v>0</v>
      </c>
      <c r="K63" s="54">
        <f t="shared" si="22"/>
        <v>0</v>
      </c>
      <c r="L63" s="48"/>
      <c r="M63" s="8"/>
      <c r="N63" s="8">
        <f t="shared" si="23"/>
        <v>0</v>
      </c>
      <c r="O63" s="8"/>
      <c r="P63" s="8"/>
      <c r="Q63" s="8">
        <f t="shared" si="24"/>
        <v>0</v>
      </c>
      <c r="R63" s="54">
        <f t="shared" si="25"/>
        <v>0</v>
      </c>
      <c r="S63" s="113">
        <f t="shared" si="26"/>
        <v>0</v>
      </c>
      <c r="T63" s="9" t="str">
        <f t="shared" si="27"/>
        <v>-</v>
      </c>
      <c r="U63" s="31" t="str">
        <f t="shared" si="28"/>
        <v>-</v>
      </c>
      <c r="V63" s="88">
        <f t="shared" ca="1" si="29"/>
        <v>0</v>
      </c>
      <c r="W63" s="11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</row>
    <row r="64" spans="1:44">
      <c r="A64" s="5"/>
      <c r="B64" s="6"/>
      <c r="C64" s="89"/>
      <c r="D64" s="90"/>
      <c r="E64" s="42"/>
      <c r="F64" s="6"/>
      <c r="G64" s="8">
        <f t="shared" si="20"/>
        <v>0</v>
      </c>
      <c r="H64" s="7"/>
      <c r="I64" s="6"/>
      <c r="J64" s="8">
        <f t="shared" si="21"/>
        <v>0</v>
      </c>
      <c r="K64" s="54">
        <f t="shared" si="22"/>
        <v>0</v>
      </c>
      <c r="L64" s="48"/>
      <c r="M64" s="8"/>
      <c r="N64" s="8">
        <f t="shared" si="23"/>
        <v>0</v>
      </c>
      <c r="O64" s="8"/>
      <c r="P64" s="8"/>
      <c r="Q64" s="8">
        <f t="shared" si="24"/>
        <v>0</v>
      </c>
      <c r="R64" s="54">
        <f t="shared" si="25"/>
        <v>0</v>
      </c>
      <c r="S64" s="113">
        <f t="shared" si="26"/>
        <v>0</v>
      </c>
      <c r="T64" s="9" t="str">
        <f t="shared" si="27"/>
        <v>-</v>
      </c>
      <c r="U64" s="31" t="str">
        <f t="shared" si="28"/>
        <v>-</v>
      </c>
      <c r="V64" s="88">
        <f t="shared" ca="1" si="29"/>
        <v>0</v>
      </c>
      <c r="W64" s="11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</row>
    <row r="65" spans="1:44">
      <c r="A65" s="5"/>
      <c r="B65" s="6"/>
      <c r="C65" s="89"/>
      <c r="D65" s="90"/>
      <c r="E65" s="42"/>
      <c r="F65" s="6"/>
      <c r="G65" s="8">
        <f t="shared" si="20"/>
        <v>0</v>
      </c>
      <c r="H65" s="7"/>
      <c r="I65" s="6"/>
      <c r="J65" s="8">
        <f t="shared" si="21"/>
        <v>0</v>
      </c>
      <c r="K65" s="54">
        <f t="shared" si="22"/>
        <v>0</v>
      </c>
      <c r="L65" s="48"/>
      <c r="M65" s="8"/>
      <c r="N65" s="8">
        <f t="shared" si="23"/>
        <v>0</v>
      </c>
      <c r="O65" s="8"/>
      <c r="P65" s="8"/>
      <c r="Q65" s="8">
        <f t="shared" si="24"/>
        <v>0</v>
      </c>
      <c r="R65" s="54">
        <f t="shared" si="25"/>
        <v>0</v>
      </c>
      <c r="S65" s="113">
        <f t="shared" si="26"/>
        <v>0</v>
      </c>
      <c r="T65" s="9" t="str">
        <f t="shared" si="27"/>
        <v>-</v>
      </c>
      <c r="U65" s="31" t="str">
        <f t="shared" si="28"/>
        <v>-</v>
      </c>
      <c r="V65" s="88">
        <f t="shared" ca="1" si="29"/>
        <v>0</v>
      </c>
      <c r="W65" s="11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</row>
    <row r="66" spans="1:44">
      <c r="A66" s="5"/>
      <c r="B66" s="6"/>
      <c r="C66" s="89"/>
      <c r="D66" s="90"/>
      <c r="E66" s="42"/>
      <c r="F66" s="6"/>
      <c r="G66" s="8">
        <f t="shared" si="20"/>
        <v>0</v>
      </c>
      <c r="H66" s="7"/>
      <c r="I66" s="6"/>
      <c r="J66" s="8">
        <f t="shared" si="21"/>
        <v>0</v>
      </c>
      <c r="K66" s="54">
        <f t="shared" si="22"/>
        <v>0</v>
      </c>
      <c r="L66" s="48"/>
      <c r="M66" s="8"/>
      <c r="N66" s="8">
        <f t="shared" si="23"/>
        <v>0</v>
      </c>
      <c r="O66" s="8"/>
      <c r="P66" s="8"/>
      <c r="Q66" s="8">
        <f t="shared" si="24"/>
        <v>0</v>
      </c>
      <c r="R66" s="54">
        <f t="shared" si="25"/>
        <v>0</v>
      </c>
      <c r="S66" s="113">
        <f t="shared" si="26"/>
        <v>0</v>
      </c>
      <c r="T66" s="9" t="str">
        <f t="shared" si="27"/>
        <v>-</v>
      </c>
      <c r="U66" s="31" t="str">
        <f t="shared" si="28"/>
        <v>-</v>
      </c>
      <c r="V66" s="88">
        <f t="shared" ca="1" si="29"/>
        <v>0</v>
      </c>
      <c r="W66" s="11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</row>
    <row r="67" spans="1:44">
      <c r="A67" s="5"/>
      <c r="B67" s="6"/>
      <c r="C67" s="89"/>
      <c r="D67" s="90"/>
      <c r="E67" s="42"/>
      <c r="F67" s="6"/>
      <c r="G67" s="8">
        <f t="shared" si="20"/>
        <v>0</v>
      </c>
      <c r="H67" s="7"/>
      <c r="I67" s="6"/>
      <c r="J67" s="8">
        <f t="shared" si="21"/>
        <v>0</v>
      </c>
      <c r="K67" s="54">
        <f t="shared" si="22"/>
        <v>0</v>
      </c>
      <c r="L67" s="48"/>
      <c r="M67" s="8"/>
      <c r="N67" s="8">
        <f t="shared" si="23"/>
        <v>0</v>
      </c>
      <c r="O67" s="8"/>
      <c r="P67" s="8"/>
      <c r="Q67" s="8">
        <f t="shared" si="24"/>
        <v>0</v>
      </c>
      <c r="R67" s="54">
        <f t="shared" si="25"/>
        <v>0</v>
      </c>
      <c r="S67" s="113">
        <f t="shared" si="26"/>
        <v>0</v>
      </c>
      <c r="T67" s="9" t="str">
        <f t="shared" ref="T67" si="30">IF(S67&gt;0,(IF(LEFT(A67,3)="зад",X267,(IF(LEFT(A67,3)="пер",Z267,(IF(LEFT(A67,3)="пол",AB267,(IF(LEFT(A67,3)="кла",AD267,(IF(LEFT(A67,3)="4х4",AF267,"-")))))))))),"-")</f>
        <v>-</v>
      </c>
      <c r="U67" s="31" t="str">
        <f t="shared" si="28"/>
        <v>-</v>
      </c>
      <c r="V67" s="88">
        <f t="shared" ca="1" si="29"/>
        <v>0</v>
      </c>
      <c r="W67" s="11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</row>
    <row r="68" spans="1:44">
      <c r="A68" s="5"/>
      <c r="B68" s="6"/>
      <c r="C68" s="89"/>
      <c r="D68" s="90"/>
      <c r="E68" s="42"/>
      <c r="F68" s="6"/>
      <c r="G68" s="8">
        <f t="shared" si="20"/>
        <v>0</v>
      </c>
      <c r="H68" s="7"/>
      <c r="I68" s="6"/>
      <c r="J68" s="8">
        <f t="shared" si="21"/>
        <v>0</v>
      </c>
      <c r="K68" s="54">
        <f t="shared" si="22"/>
        <v>0</v>
      </c>
      <c r="L68" s="48"/>
      <c r="M68" s="8"/>
      <c r="N68" s="8">
        <f t="shared" si="23"/>
        <v>0</v>
      </c>
      <c r="O68" s="8"/>
      <c r="P68" s="8"/>
      <c r="Q68" s="8">
        <f t="shared" si="24"/>
        <v>0</v>
      </c>
      <c r="R68" s="54">
        <f t="shared" si="25"/>
        <v>0</v>
      </c>
      <c r="S68" s="113">
        <f t="shared" si="26"/>
        <v>0</v>
      </c>
      <c r="T68" s="9" t="str">
        <f t="shared" ref="T68:T103" si="31">IF(S68&gt;0,(IF(LEFT(A68,3)="зад",X268,(IF(LEFT(A68,3)="пер",Z268,(IF(LEFT(A68,3)="пол",AB268,(IF(LEFT(A68,3)="кла",AD268,(IF(LEFT(A68,3)="4х4",AF268,"-")))))))))),"-")</f>
        <v>-</v>
      </c>
      <c r="U68" s="31" t="str">
        <f t="shared" si="28"/>
        <v>-</v>
      </c>
      <c r="V68" s="88">
        <f t="shared" ref="V68:V103" ca="1" si="32">IF(T68&gt;10,0,(IF(A68="задний",(INDIRECT(ADDRESS(31-$Z$313,25+T68,3))),(IF(A68="передний",(INDIRECT(ADDRESS(31-$AA$313,25+T68,3))),(IF(A68="полный",(INDIRECT(ADDRESS(31-$AB$313,25+T68,3))),(IF(A68="классика",(INDIRECT(ADDRESS(31-$AC$313,25+T68,3))),(IF(A68="4х4",(INDIRECT(ADDRESS(31-$AD$313,25+T68,3))),"фигня")))))))))))</f>
        <v>0</v>
      </c>
      <c r="W68" s="11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  <c r="AR68" s="4"/>
    </row>
    <row r="69" spans="1:44">
      <c r="A69" s="5"/>
      <c r="B69" s="6"/>
      <c r="C69" s="89"/>
      <c r="D69" s="90"/>
      <c r="E69" s="42"/>
      <c r="F69" s="6"/>
      <c r="G69" s="8">
        <f t="shared" si="20"/>
        <v>0</v>
      </c>
      <c r="H69" s="7"/>
      <c r="I69" s="6"/>
      <c r="J69" s="8">
        <f t="shared" si="21"/>
        <v>0</v>
      </c>
      <c r="K69" s="54">
        <f t="shared" si="22"/>
        <v>0</v>
      </c>
      <c r="L69" s="48"/>
      <c r="M69" s="8"/>
      <c r="N69" s="8">
        <f t="shared" si="23"/>
        <v>0</v>
      </c>
      <c r="O69" s="8"/>
      <c r="P69" s="8"/>
      <c r="Q69" s="8">
        <f t="shared" si="24"/>
        <v>0</v>
      </c>
      <c r="R69" s="54">
        <f t="shared" si="25"/>
        <v>0</v>
      </c>
      <c r="S69" s="113">
        <f t="shared" si="26"/>
        <v>0</v>
      </c>
      <c r="T69" s="9" t="str">
        <f t="shared" si="31"/>
        <v>-</v>
      </c>
      <c r="U69" s="31" t="str">
        <f t="shared" si="28"/>
        <v>-</v>
      </c>
      <c r="V69" s="88">
        <f t="shared" ca="1" si="32"/>
        <v>0</v>
      </c>
      <c r="W69" s="11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  <c r="AR69" s="4"/>
    </row>
    <row r="70" spans="1:44">
      <c r="A70" s="5"/>
      <c r="B70" s="6"/>
      <c r="C70" s="89"/>
      <c r="D70" s="90"/>
      <c r="E70" s="42"/>
      <c r="F70" s="6"/>
      <c r="G70" s="8">
        <f t="shared" si="20"/>
        <v>0</v>
      </c>
      <c r="H70" s="7"/>
      <c r="I70" s="6"/>
      <c r="J70" s="8">
        <f t="shared" si="21"/>
        <v>0</v>
      </c>
      <c r="K70" s="54">
        <f t="shared" si="22"/>
        <v>0</v>
      </c>
      <c r="L70" s="48"/>
      <c r="M70" s="8"/>
      <c r="N70" s="8">
        <f t="shared" si="23"/>
        <v>0</v>
      </c>
      <c r="O70" s="8"/>
      <c r="P70" s="8"/>
      <c r="Q70" s="8">
        <f t="shared" si="24"/>
        <v>0</v>
      </c>
      <c r="R70" s="54">
        <f t="shared" si="25"/>
        <v>0</v>
      </c>
      <c r="S70" s="113">
        <f t="shared" si="26"/>
        <v>0</v>
      </c>
      <c r="T70" s="9" t="str">
        <f t="shared" si="31"/>
        <v>-</v>
      </c>
      <c r="U70" s="31" t="str">
        <f t="shared" si="28"/>
        <v>-</v>
      </c>
      <c r="V70" s="88">
        <f t="shared" ca="1" si="32"/>
        <v>0</v>
      </c>
      <c r="W70" s="11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</row>
    <row r="71" spans="1:44">
      <c r="A71" s="5"/>
      <c r="B71" s="6"/>
      <c r="C71" s="89"/>
      <c r="D71" s="90"/>
      <c r="E71" s="42"/>
      <c r="F71" s="6"/>
      <c r="G71" s="8">
        <f t="shared" si="20"/>
        <v>0</v>
      </c>
      <c r="H71" s="7"/>
      <c r="I71" s="6"/>
      <c r="J71" s="8">
        <f t="shared" si="21"/>
        <v>0</v>
      </c>
      <c r="K71" s="54">
        <f t="shared" si="22"/>
        <v>0</v>
      </c>
      <c r="L71" s="48"/>
      <c r="M71" s="8"/>
      <c r="N71" s="8">
        <f t="shared" si="23"/>
        <v>0</v>
      </c>
      <c r="O71" s="8"/>
      <c r="P71" s="8"/>
      <c r="Q71" s="8">
        <f t="shared" si="24"/>
        <v>0</v>
      </c>
      <c r="R71" s="54">
        <f t="shared" si="25"/>
        <v>0</v>
      </c>
      <c r="S71" s="113">
        <f t="shared" si="26"/>
        <v>0</v>
      </c>
      <c r="T71" s="9" t="str">
        <f t="shared" si="31"/>
        <v>-</v>
      </c>
      <c r="U71" s="31" t="str">
        <f t="shared" si="28"/>
        <v>-</v>
      </c>
      <c r="V71" s="88">
        <f t="shared" ca="1" si="32"/>
        <v>0</v>
      </c>
      <c r="W71" s="11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</row>
    <row r="72" spans="1:44">
      <c r="A72" s="5"/>
      <c r="B72" s="6"/>
      <c r="C72" s="89"/>
      <c r="D72" s="90"/>
      <c r="E72" s="42"/>
      <c r="F72" s="6"/>
      <c r="G72" s="8">
        <f t="shared" si="20"/>
        <v>0</v>
      </c>
      <c r="H72" s="7"/>
      <c r="I72" s="6"/>
      <c r="J72" s="8">
        <f t="shared" si="21"/>
        <v>0</v>
      </c>
      <c r="K72" s="54">
        <f t="shared" si="22"/>
        <v>0</v>
      </c>
      <c r="L72" s="48"/>
      <c r="M72" s="8"/>
      <c r="N72" s="8">
        <f t="shared" si="23"/>
        <v>0</v>
      </c>
      <c r="O72" s="8"/>
      <c r="P72" s="8"/>
      <c r="Q72" s="8">
        <f t="shared" si="24"/>
        <v>0</v>
      </c>
      <c r="R72" s="54">
        <f t="shared" si="25"/>
        <v>0</v>
      </c>
      <c r="S72" s="113">
        <f t="shared" si="26"/>
        <v>0</v>
      </c>
      <c r="T72" s="9" t="str">
        <f t="shared" si="31"/>
        <v>-</v>
      </c>
      <c r="U72" s="31" t="str">
        <f t="shared" si="28"/>
        <v>-</v>
      </c>
      <c r="V72" s="88">
        <f t="shared" ca="1" si="32"/>
        <v>0</v>
      </c>
      <c r="W72" s="11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</row>
    <row r="73" spans="1:44">
      <c r="A73" s="5"/>
      <c r="B73" s="6"/>
      <c r="C73" s="89"/>
      <c r="D73" s="90"/>
      <c r="E73" s="42"/>
      <c r="F73" s="6"/>
      <c r="G73" s="8">
        <f t="shared" si="20"/>
        <v>0</v>
      </c>
      <c r="H73" s="7"/>
      <c r="I73" s="6"/>
      <c r="J73" s="8">
        <f t="shared" si="21"/>
        <v>0</v>
      </c>
      <c r="K73" s="54">
        <f t="shared" si="22"/>
        <v>0</v>
      </c>
      <c r="L73" s="48"/>
      <c r="M73" s="8"/>
      <c r="N73" s="8">
        <f t="shared" si="23"/>
        <v>0</v>
      </c>
      <c r="O73" s="8"/>
      <c r="P73" s="8"/>
      <c r="Q73" s="8">
        <f t="shared" si="24"/>
        <v>0</v>
      </c>
      <c r="R73" s="54">
        <f t="shared" si="25"/>
        <v>0</v>
      </c>
      <c r="S73" s="113">
        <f t="shared" si="26"/>
        <v>0</v>
      </c>
      <c r="T73" s="9" t="str">
        <f t="shared" si="31"/>
        <v>-</v>
      </c>
      <c r="U73" s="31" t="str">
        <f t="shared" si="28"/>
        <v>-</v>
      </c>
      <c r="V73" s="88">
        <f t="shared" ca="1" si="32"/>
        <v>0</v>
      </c>
      <c r="W73" s="11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</row>
    <row r="74" spans="1:44">
      <c r="A74" s="5"/>
      <c r="B74" s="6"/>
      <c r="C74" s="89"/>
      <c r="D74" s="90"/>
      <c r="E74" s="42"/>
      <c r="F74" s="6"/>
      <c r="G74" s="8">
        <f t="shared" si="20"/>
        <v>0</v>
      </c>
      <c r="H74" s="7"/>
      <c r="I74" s="6"/>
      <c r="J74" s="8">
        <f t="shared" si="21"/>
        <v>0</v>
      </c>
      <c r="K74" s="54">
        <f t="shared" si="22"/>
        <v>0</v>
      </c>
      <c r="L74" s="48"/>
      <c r="M74" s="8"/>
      <c r="N74" s="8">
        <f t="shared" si="23"/>
        <v>0</v>
      </c>
      <c r="O74" s="8"/>
      <c r="P74" s="8"/>
      <c r="Q74" s="8">
        <f t="shared" si="24"/>
        <v>0</v>
      </c>
      <c r="R74" s="54">
        <f t="shared" si="25"/>
        <v>0</v>
      </c>
      <c r="S74" s="113">
        <f t="shared" si="26"/>
        <v>0</v>
      </c>
      <c r="T74" s="9" t="str">
        <f t="shared" si="31"/>
        <v>-</v>
      </c>
      <c r="U74" s="31" t="str">
        <f t="shared" si="28"/>
        <v>-</v>
      </c>
      <c r="V74" s="88">
        <f t="shared" ca="1" si="32"/>
        <v>0</v>
      </c>
      <c r="W74" s="11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</row>
    <row r="75" spans="1:44">
      <c r="A75" s="5"/>
      <c r="B75" s="6"/>
      <c r="C75" s="89"/>
      <c r="D75" s="90"/>
      <c r="E75" s="42"/>
      <c r="F75" s="6"/>
      <c r="G75" s="8">
        <f t="shared" si="20"/>
        <v>0</v>
      </c>
      <c r="H75" s="7"/>
      <c r="I75" s="6"/>
      <c r="J75" s="8">
        <f t="shared" si="21"/>
        <v>0</v>
      </c>
      <c r="K75" s="54">
        <f t="shared" si="22"/>
        <v>0</v>
      </c>
      <c r="L75" s="48"/>
      <c r="M75" s="8"/>
      <c r="N75" s="8">
        <f t="shared" si="23"/>
        <v>0</v>
      </c>
      <c r="O75" s="8"/>
      <c r="P75" s="8"/>
      <c r="Q75" s="8">
        <f t="shared" si="24"/>
        <v>0</v>
      </c>
      <c r="R75" s="54">
        <f t="shared" si="25"/>
        <v>0</v>
      </c>
      <c r="S75" s="113">
        <f t="shared" si="26"/>
        <v>0</v>
      </c>
      <c r="T75" s="9" t="str">
        <f t="shared" si="31"/>
        <v>-</v>
      </c>
      <c r="U75" s="31" t="str">
        <f t="shared" si="28"/>
        <v>-</v>
      </c>
      <c r="V75" s="88">
        <f t="shared" ca="1" si="32"/>
        <v>0</v>
      </c>
      <c r="W75" s="11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</row>
    <row r="76" spans="1:44">
      <c r="A76" s="5"/>
      <c r="B76" s="6"/>
      <c r="C76" s="89"/>
      <c r="D76" s="90"/>
      <c r="E76" s="42"/>
      <c r="F76" s="6"/>
      <c r="G76" s="8">
        <f t="shared" si="20"/>
        <v>0</v>
      </c>
      <c r="H76" s="7"/>
      <c r="I76" s="6"/>
      <c r="J76" s="8">
        <f t="shared" si="21"/>
        <v>0</v>
      </c>
      <c r="K76" s="54">
        <f t="shared" si="22"/>
        <v>0</v>
      </c>
      <c r="L76" s="48"/>
      <c r="M76" s="8"/>
      <c r="N76" s="8">
        <f t="shared" si="23"/>
        <v>0</v>
      </c>
      <c r="O76" s="8"/>
      <c r="P76" s="8"/>
      <c r="Q76" s="8">
        <f t="shared" si="24"/>
        <v>0</v>
      </c>
      <c r="R76" s="54">
        <f t="shared" si="25"/>
        <v>0</v>
      </c>
      <c r="S76" s="113">
        <f t="shared" si="26"/>
        <v>0</v>
      </c>
      <c r="T76" s="9" t="str">
        <f t="shared" si="31"/>
        <v>-</v>
      </c>
      <c r="U76" s="31" t="str">
        <f t="shared" si="28"/>
        <v>-</v>
      </c>
      <c r="V76" s="88">
        <f t="shared" ca="1" si="32"/>
        <v>0</v>
      </c>
      <c r="W76" s="11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</row>
    <row r="77" spans="1:44">
      <c r="A77" s="5"/>
      <c r="B77" s="6"/>
      <c r="C77" s="89"/>
      <c r="D77" s="90"/>
      <c r="E77" s="42"/>
      <c r="F77" s="6"/>
      <c r="G77" s="8">
        <f t="shared" si="20"/>
        <v>0</v>
      </c>
      <c r="H77" s="7"/>
      <c r="I77" s="6"/>
      <c r="J77" s="8">
        <f t="shared" si="21"/>
        <v>0</v>
      </c>
      <c r="K77" s="54">
        <f t="shared" si="22"/>
        <v>0</v>
      </c>
      <c r="L77" s="48"/>
      <c r="M77" s="8"/>
      <c r="N77" s="8">
        <f t="shared" si="23"/>
        <v>0</v>
      </c>
      <c r="O77" s="8"/>
      <c r="P77" s="8"/>
      <c r="Q77" s="8">
        <f t="shared" si="24"/>
        <v>0</v>
      </c>
      <c r="R77" s="54">
        <f t="shared" si="25"/>
        <v>0</v>
      </c>
      <c r="S77" s="113">
        <f t="shared" si="26"/>
        <v>0</v>
      </c>
      <c r="T77" s="9" t="str">
        <f t="shared" si="31"/>
        <v>-</v>
      </c>
      <c r="U77" s="31" t="str">
        <f t="shared" si="28"/>
        <v>-</v>
      </c>
      <c r="V77" s="88">
        <f t="shared" ca="1" si="32"/>
        <v>0</v>
      </c>
      <c r="W77" s="11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</row>
    <row r="78" spans="1:44">
      <c r="A78" s="5"/>
      <c r="B78" s="6"/>
      <c r="C78" s="89"/>
      <c r="D78" s="90"/>
      <c r="E78" s="42"/>
      <c r="F78" s="6"/>
      <c r="G78" s="8">
        <f t="shared" si="20"/>
        <v>0</v>
      </c>
      <c r="H78" s="7"/>
      <c r="I78" s="6"/>
      <c r="J78" s="8">
        <f t="shared" si="21"/>
        <v>0</v>
      </c>
      <c r="K78" s="54">
        <f t="shared" si="22"/>
        <v>0</v>
      </c>
      <c r="L78" s="48"/>
      <c r="M78" s="8"/>
      <c r="N78" s="8">
        <f t="shared" si="23"/>
        <v>0</v>
      </c>
      <c r="O78" s="8"/>
      <c r="P78" s="8"/>
      <c r="Q78" s="8">
        <f t="shared" si="24"/>
        <v>0</v>
      </c>
      <c r="R78" s="54">
        <f t="shared" si="25"/>
        <v>0</v>
      </c>
      <c r="S78" s="113">
        <f t="shared" si="26"/>
        <v>0</v>
      </c>
      <c r="T78" s="9" t="str">
        <f t="shared" si="31"/>
        <v>-</v>
      </c>
      <c r="U78" s="31" t="str">
        <f t="shared" si="28"/>
        <v>-</v>
      </c>
      <c r="V78" s="88">
        <f t="shared" ca="1" si="32"/>
        <v>0</v>
      </c>
      <c r="W78" s="11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</row>
    <row r="79" spans="1:44">
      <c r="A79" s="5"/>
      <c r="B79" s="6"/>
      <c r="C79" s="89"/>
      <c r="D79" s="90"/>
      <c r="E79" s="42"/>
      <c r="F79" s="6"/>
      <c r="G79" s="8">
        <f t="shared" si="20"/>
        <v>0</v>
      </c>
      <c r="H79" s="7"/>
      <c r="I79" s="6"/>
      <c r="J79" s="8">
        <f t="shared" si="21"/>
        <v>0</v>
      </c>
      <c r="K79" s="54">
        <f t="shared" si="22"/>
        <v>0</v>
      </c>
      <c r="L79" s="48"/>
      <c r="M79" s="8"/>
      <c r="N79" s="8">
        <f t="shared" si="23"/>
        <v>0</v>
      </c>
      <c r="O79" s="8"/>
      <c r="P79" s="8"/>
      <c r="Q79" s="8">
        <f t="shared" si="24"/>
        <v>0</v>
      </c>
      <c r="R79" s="54">
        <f t="shared" si="25"/>
        <v>0</v>
      </c>
      <c r="S79" s="113">
        <f t="shared" si="26"/>
        <v>0</v>
      </c>
      <c r="T79" s="9" t="str">
        <f t="shared" si="31"/>
        <v>-</v>
      </c>
      <c r="U79" s="31" t="str">
        <f t="shared" si="28"/>
        <v>-</v>
      </c>
      <c r="V79" s="88">
        <f t="shared" ca="1" si="32"/>
        <v>0</v>
      </c>
      <c r="W79" s="11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</row>
    <row r="80" spans="1:44">
      <c r="A80" s="5"/>
      <c r="B80" s="6"/>
      <c r="C80" s="89"/>
      <c r="D80" s="90"/>
      <c r="E80" s="42"/>
      <c r="F80" s="6"/>
      <c r="G80" s="8">
        <f t="shared" si="20"/>
        <v>0</v>
      </c>
      <c r="H80" s="7"/>
      <c r="I80" s="6"/>
      <c r="J80" s="8">
        <f t="shared" si="21"/>
        <v>0</v>
      </c>
      <c r="K80" s="54">
        <f t="shared" si="22"/>
        <v>0</v>
      </c>
      <c r="L80" s="48"/>
      <c r="M80" s="8"/>
      <c r="N80" s="8">
        <f t="shared" si="23"/>
        <v>0</v>
      </c>
      <c r="O80" s="8"/>
      <c r="P80" s="8"/>
      <c r="Q80" s="8">
        <f t="shared" si="24"/>
        <v>0</v>
      </c>
      <c r="R80" s="54">
        <f t="shared" si="25"/>
        <v>0</v>
      </c>
      <c r="S80" s="113">
        <f t="shared" si="26"/>
        <v>0</v>
      </c>
      <c r="T80" s="9" t="str">
        <f t="shared" si="31"/>
        <v>-</v>
      </c>
      <c r="U80" s="31" t="str">
        <f t="shared" si="28"/>
        <v>-</v>
      </c>
      <c r="V80" s="88">
        <f t="shared" ca="1" si="32"/>
        <v>0</v>
      </c>
      <c r="W80" s="11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</row>
    <row r="81" spans="1:44">
      <c r="A81" s="5"/>
      <c r="B81" s="6"/>
      <c r="C81" s="89"/>
      <c r="D81" s="90"/>
      <c r="E81" s="42"/>
      <c r="F81" s="6"/>
      <c r="G81" s="8">
        <f t="shared" si="20"/>
        <v>0</v>
      </c>
      <c r="H81" s="7"/>
      <c r="I81" s="6"/>
      <c r="J81" s="8">
        <f t="shared" si="21"/>
        <v>0</v>
      </c>
      <c r="K81" s="54">
        <f t="shared" si="22"/>
        <v>0</v>
      </c>
      <c r="L81" s="48"/>
      <c r="M81" s="8"/>
      <c r="N81" s="8">
        <f t="shared" si="23"/>
        <v>0</v>
      </c>
      <c r="O81" s="8"/>
      <c r="P81" s="8"/>
      <c r="Q81" s="8">
        <f t="shared" si="24"/>
        <v>0</v>
      </c>
      <c r="R81" s="54">
        <f t="shared" si="25"/>
        <v>0</v>
      </c>
      <c r="S81" s="113">
        <f t="shared" si="26"/>
        <v>0</v>
      </c>
      <c r="T81" s="9" t="str">
        <f t="shared" si="31"/>
        <v>-</v>
      </c>
      <c r="U81" s="31" t="str">
        <f t="shared" si="28"/>
        <v>-</v>
      </c>
      <c r="V81" s="88">
        <f t="shared" ca="1" si="32"/>
        <v>0</v>
      </c>
      <c r="W81" s="11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</row>
    <row r="82" spans="1:44">
      <c r="A82" s="5"/>
      <c r="B82" s="6"/>
      <c r="C82" s="89"/>
      <c r="D82" s="90"/>
      <c r="E82" s="42"/>
      <c r="F82" s="6"/>
      <c r="G82" s="8">
        <f t="shared" si="20"/>
        <v>0</v>
      </c>
      <c r="H82" s="7"/>
      <c r="I82" s="6"/>
      <c r="J82" s="8">
        <f t="shared" si="21"/>
        <v>0</v>
      </c>
      <c r="K82" s="54">
        <f t="shared" si="22"/>
        <v>0</v>
      </c>
      <c r="L82" s="48"/>
      <c r="M82" s="8"/>
      <c r="N82" s="8">
        <f t="shared" si="23"/>
        <v>0</v>
      </c>
      <c r="O82" s="8"/>
      <c r="P82" s="8"/>
      <c r="Q82" s="8">
        <f t="shared" si="24"/>
        <v>0</v>
      </c>
      <c r="R82" s="54">
        <f t="shared" si="25"/>
        <v>0</v>
      </c>
      <c r="S82" s="113">
        <f t="shared" si="26"/>
        <v>0</v>
      </c>
      <c r="T82" s="9" t="str">
        <f t="shared" si="31"/>
        <v>-</v>
      </c>
      <c r="U82" s="31" t="str">
        <f t="shared" si="28"/>
        <v>-</v>
      </c>
      <c r="V82" s="88">
        <f t="shared" ca="1" si="32"/>
        <v>0</v>
      </c>
      <c r="W82" s="11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4"/>
      <c r="AR82" s="4"/>
    </row>
    <row r="83" spans="1:44">
      <c r="A83" s="5"/>
      <c r="B83" s="6"/>
      <c r="C83" s="89"/>
      <c r="D83" s="90"/>
      <c r="E83" s="42"/>
      <c r="F83" s="6"/>
      <c r="G83" s="8">
        <f t="shared" si="20"/>
        <v>0</v>
      </c>
      <c r="H83" s="7"/>
      <c r="I83" s="6"/>
      <c r="J83" s="8">
        <f t="shared" si="21"/>
        <v>0</v>
      </c>
      <c r="K83" s="54">
        <f t="shared" si="22"/>
        <v>0</v>
      </c>
      <c r="L83" s="48"/>
      <c r="M83" s="8"/>
      <c r="N83" s="8">
        <f t="shared" si="23"/>
        <v>0</v>
      </c>
      <c r="O83" s="8"/>
      <c r="P83" s="8"/>
      <c r="Q83" s="8">
        <f t="shared" si="24"/>
        <v>0</v>
      </c>
      <c r="R83" s="54">
        <f t="shared" si="25"/>
        <v>0</v>
      </c>
      <c r="S83" s="113">
        <f t="shared" si="26"/>
        <v>0</v>
      </c>
      <c r="T83" s="9" t="str">
        <f t="shared" si="31"/>
        <v>-</v>
      </c>
      <c r="U83" s="31" t="str">
        <f t="shared" si="28"/>
        <v>-</v>
      </c>
      <c r="V83" s="88">
        <f t="shared" ca="1" si="32"/>
        <v>0</v>
      </c>
      <c r="W83" s="11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  <c r="AR83" s="4"/>
    </row>
    <row r="84" spans="1:44">
      <c r="A84" s="5"/>
      <c r="B84" s="6"/>
      <c r="C84" s="89"/>
      <c r="D84" s="90"/>
      <c r="E84" s="42"/>
      <c r="F84" s="6"/>
      <c r="G84" s="8">
        <f t="shared" si="20"/>
        <v>0</v>
      </c>
      <c r="H84" s="7"/>
      <c r="I84" s="6"/>
      <c r="J84" s="8">
        <f t="shared" si="21"/>
        <v>0</v>
      </c>
      <c r="K84" s="54">
        <f t="shared" si="22"/>
        <v>0</v>
      </c>
      <c r="L84" s="48"/>
      <c r="M84" s="8"/>
      <c r="N84" s="8">
        <f t="shared" si="23"/>
        <v>0</v>
      </c>
      <c r="O84" s="8"/>
      <c r="P84" s="8"/>
      <c r="Q84" s="8">
        <f t="shared" si="24"/>
        <v>0</v>
      </c>
      <c r="R84" s="54">
        <f t="shared" si="25"/>
        <v>0</v>
      </c>
      <c r="S84" s="113">
        <f t="shared" si="26"/>
        <v>0</v>
      </c>
      <c r="T84" s="9" t="str">
        <f t="shared" si="31"/>
        <v>-</v>
      </c>
      <c r="U84" s="31" t="str">
        <f t="shared" si="28"/>
        <v>-</v>
      </c>
      <c r="V84" s="88">
        <f t="shared" ca="1" si="32"/>
        <v>0</v>
      </c>
      <c r="W84" s="11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4"/>
    </row>
    <row r="85" spans="1:44">
      <c r="A85" s="5"/>
      <c r="B85" s="6"/>
      <c r="C85" s="89"/>
      <c r="D85" s="90"/>
      <c r="E85" s="42"/>
      <c r="F85" s="6"/>
      <c r="G85" s="8">
        <f t="shared" si="20"/>
        <v>0</v>
      </c>
      <c r="H85" s="7"/>
      <c r="I85" s="6"/>
      <c r="J85" s="8">
        <f t="shared" si="21"/>
        <v>0</v>
      </c>
      <c r="K85" s="54">
        <f t="shared" si="22"/>
        <v>0</v>
      </c>
      <c r="L85" s="48"/>
      <c r="M85" s="8"/>
      <c r="N85" s="8">
        <f t="shared" si="23"/>
        <v>0</v>
      </c>
      <c r="O85" s="8"/>
      <c r="P85" s="8"/>
      <c r="Q85" s="8">
        <f t="shared" si="24"/>
        <v>0</v>
      </c>
      <c r="R85" s="54">
        <f t="shared" si="25"/>
        <v>0</v>
      </c>
      <c r="S85" s="113">
        <f t="shared" si="26"/>
        <v>0</v>
      </c>
      <c r="T85" s="9" t="str">
        <f t="shared" si="31"/>
        <v>-</v>
      </c>
      <c r="U85" s="31" t="str">
        <f t="shared" si="28"/>
        <v>-</v>
      </c>
      <c r="V85" s="88">
        <f t="shared" ca="1" si="32"/>
        <v>0</v>
      </c>
      <c r="W85" s="11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</row>
    <row r="86" spans="1:44">
      <c r="A86" s="5"/>
      <c r="B86" s="6"/>
      <c r="C86" s="89"/>
      <c r="D86" s="90"/>
      <c r="E86" s="42"/>
      <c r="F86" s="6"/>
      <c r="G86" s="8">
        <f t="shared" si="20"/>
        <v>0</v>
      </c>
      <c r="H86" s="7"/>
      <c r="I86" s="6"/>
      <c r="J86" s="8">
        <f t="shared" si="21"/>
        <v>0</v>
      </c>
      <c r="K86" s="54">
        <f t="shared" si="22"/>
        <v>0</v>
      </c>
      <c r="L86" s="48"/>
      <c r="M86" s="8"/>
      <c r="N86" s="8">
        <f t="shared" si="23"/>
        <v>0</v>
      </c>
      <c r="O86" s="8"/>
      <c r="P86" s="8"/>
      <c r="Q86" s="8">
        <f t="shared" si="24"/>
        <v>0</v>
      </c>
      <c r="R86" s="54">
        <f t="shared" si="25"/>
        <v>0</v>
      </c>
      <c r="S86" s="113">
        <f t="shared" si="26"/>
        <v>0</v>
      </c>
      <c r="T86" s="9" t="str">
        <f t="shared" si="31"/>
        <v>-</v>
      </c>
      <c r="U86" s="31" t="str">
        <f t="shared" si="28"/>
        <v>-</v>
      </c>
      <c r="V86" s="88">
        <f t="shared" ca="1" si="32"/>
        <v>0</v>
      </c>
      <c r="W86" s="11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4"/>
      <c r="AO86" s="4"/>
      <c r="AP86" s="4"/>
      <c r="AQ86" s="4"/>
      <c r="AR86" s="4"/>
    </row>
    <row r="87" spans="1:44">
      <c r="A87" s="5"/>
      <c r="B87" s="6"/>
      <c r="C87" s="89"/>
      <c r="D87" s="90"/>
      <c r="E87" s="42"/>
      <c r="F87" s="6"/>
      <c r="G87" s="8">
        <f t="shared" si="20"/>
        <v>0</v>
      </c>
      <c r="H87" s="7"/>
      <c r="I87" s="6"/>
      <c r="J87" s="8">
        <f t="shared" si="21"/>
        <v>0</v>
      </c>
      <c r="K87" s="54">
        <f t="shared" si="22"/>
        <v>0</v>
      </c>
      <c r="L87" s="48"/>
      <c r="M87" s="8"/>
      <c r="N87" s="8">
        <f t="shared" si="23"/>
        <v>0</v>
      </c>
      <c r="O87" s="8"/>
      <c r="P87" s="8"/>
      <c r="Q87" s="8">
        <f t="shared" si="24"/>
        <v>0</v>
      </c>
      <c r="R87" s="54">
        <f t="shared" si="25"/>
        <v>0</v>
      </c>
      <c r="S87" s="113">
        <f t="shared" si="26"/>
        <v>0</v>
      </c>
      <c r="T87" s="9" t="str">
        <f t="shared" si="31"/>
        <v>-</v>
      </c>
      <c r="U87" s="31" t="str">
        <f t="shared" si="28"/>
        <v>-</v>
      </c>
      <c r="V87" s="88">
        <f t="shared" ca="1" si="32"/>
        <v>0</v>
      </c>
      <c r="W87" s="11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</row>
    <row r="88" spans="1:44">
      <c r="A88" s="5"/>
      <c r="B88" s="6"/>
      <c r="C88" s="89"/>
      <c r="D88" s="90"/>
      <c r="E88" s="42"/>
      <c r="F88" s="6"/>
      <c r="G88" s="8">
        <f t="shared" si="20"/>
        <v>0</v>
      </c>
      <c r="H88" s="7"/>
      <c r="I88" s="6"/>
      <c r="J88" s="8">
        <f t="shared" si="21"/>
        <v>0</v>
      </c>
      <c r="K88" s="54">
        <f t="shared" si="22"/>
        <v>0</v>
      </c>
      <c r="L88" s="48"/>
      <c r="M88" s="8"/>
      <c r="N88" s="8">
        <f t="shared" si="23"/>
        <v>0</v>
      </c>
      <c r="O88" s="8"/>
      <c r="P88" s="8"/>
      <c r="Q88" s="8">
        <f t="shared" si="24"/>
        <v>0</v>
      </c>
      <c r="R88" s="54">
        <f t="shared" si="25"/>
        <v>0</v>
      </c>
      <c r="S88" s="113">
        <f t="shared" si="26"/>
        <v>0</v>
      </c>
      <c r="T88" s="9" t="str">
        <f t="shared" si="31"/>
        <v>-</v>
      </c>
      <c r="U88" s="31" t="str">
        <f t="shared" si="28"/>
        <v>-</v>
      </c>
      <c r="V88" s="88">
        <f t="shared" ca="1" si="32"/>
        <v>0</v>
      </c>
      <c r="W88" s="11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4"/>
      <c r="AR88" s="4"/>
    </row>
    <row r="89" spans="1:44">
      <c r="A89" s="5"/>
      <c r="B89" s="6"/>
      <c r="C89" s="89"/>
      <c r="D89" s="90"/>
      <c r="E89" s="42"/>
      <c r="F89" s="6"/>
      <c r="G89" s="8">
        <f t="shared" si="20"/>
        <v>0</v>
      </c>
      <c r="H89" s="7"/>
      <c r="I89" s="6"/>
      <c r="J89" s="8">
        <f t="shared" si="21"/>
        <v>0</v>
      </c>
      <c r="K89" s="54">
        <f t="shared" si="22"/>
        <v>0</v>
      </c>
      <c r="L89" s="48"/>
      <c r="M89" s="8"/>
      <c r="N89" s="8">
        <f t="shared" si="23"/>
        <v>0</v>
      </c>
      <c r="O89" s="8"/>
      <c r="P89" s="8"/>
      <c r="Q89" s="8">
        <f t="shared" si="24"/>
        <v>0</v>
      </c>
      <c r="R89" s="54">
        <f t="shared" si="25"/>
        <v>0</v>
      </c>
      <c r="S89" s="113">
        <f t="shared" si="26"/>
        <v>0</v>
      </c>
      <c r="T89" s="9" t="str">
        <f t="shared" si="31"/>
        <v>-</v>
      </c>
      <c r="U89" s="31" t="str">
        <f t="shared" si="28"/>
        <v>-</v>
      </c>
      <c r="V89" s="88">
        <f t="shared" ca="1" si="32"/>
        <v>0</v>
      </c>
      <c r="W89" s="11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  <c r="AR89" s="4"/>
    </row>
    <row r="90" spans="1:44">
      <c r="A90" s="5"/>
      <c r="B90" s="6"/>
      <c r="C90" s="89"/>
      <c r="D90" s="90"/>
      <c r="E90" s="42"/>
      <c r="F90" s="6"/>
      <c r="G90" s="8">
        <f t="shared" si="20"/>
        <v>0</v>
      </c>
      <c r="H90" s="7"/>
      <c r="I90" s="6"/>
      <c r="J90" s="8">
        <f t="shared" si="21"/>
        <v>0</v>
      </c>
      <c r="K90" s="54">
        <f t="shared" si="22"/>
        <v>0</v>
      </c>
      <c r="L90" s="48"/>
      <c r="M90" s="8"/>
      <c r="N90" s="8">
        <f t="shared" si="23"/>
        <v>0</v>
      </c>
      <c r="O90" s="8"/>
      <c r="P90" s="8"/>
      <c r="Q90" s="8">
        <f t="shared" si="24"/>
        <v>0</v>
      </c>
      <c r="R90" s="54">
        <f t="shared" si="25"/>
        <v>0</v>
      </c>
      <c r="S90" s="113">
        <f t="shared" si="26"/>
        <v>0</v>
      </c>
      <c r="T90" s="9" t="str">
        <f t="shared" si="31"/>
        <v>-</v>
      </c>
      <c r="U90" s="31" t="str">
        <f t="shared" si="28"/>
        <v>-</v>
      </c>
      <c r="V90" s="88">
        <f t="shared" ca="1" si="32"/>
        <v>0</v>
      </c>
      <c r="W90" s="11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4"/>
      <c r="AR90" s="4"/>
    </row>
    <row r="91" spans="1:44">
      <c r="A91" s="5"/>
      <c r="B91" s="6"/>
      <c r="C91" s="89"/>
      <c r="D91" s="90"/>
      <c r="E91" s="42"/>
      <c r="F91" s="6"/>
      <c r="G91" s="8">
        <f t="shared" si="20"/>
        <v>0</v>
      </c>
      <c r="H91" s="7"/>
      <c r="I91" s="6"/>
      <c r="J91" s="8">
        <f t="shared" si="21"/>
        <v>0</v>
      </c>
      <c r="K91" s="54">
        <f t="shared" si="22"/>
        <v>0</v>
      </c>
      <c r="L91" s="48"/>
      <c r="M91" s="8"/>
      <c r="N91" s="8">
        <f t="shared" si="23"/>
        <v>0</v>
      </c>
      <c r="O91" s="8"/>
      <c r="P91" s="8"/>
      <c r="Q91" s="8">
        <f t="shared" si="24"/>
        <v>0</v>
      </c>
      <c r="R91" s="54">
        <f t="shared" si="25"/>
        <v>0</v>
      </c>
      <c r="S91" s="113">
        <f t="shared" si="26"/>
        <v>0</v>
      </c>
      <c r="T91" s="9" t="str">
        <f t="shared" si="31"/>
        <v>-</v>
      </c>
      <c r="U91" s="31" t="str">
        <f t="shared" si="28"/>
        <v>-</v>
      </c>
      <c r="V91" s="88">
        <f t="shared" ca="1" si="32"/>
        <v>0</v>
      </c>
      <c r="W91" s="11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4"/>
      <c r="AR91" s="4"/>
    </row>
    <row r="92" spans="1:44">
      <c r="A92" s="5"/>
      <c r="B92" s="6"/>
      <c r="C92" s="89"/>
      <c r="D92" s="90"/>
      <c r="E92" s="42"/>
      <c r="F92" s="6"/>
      <c r="G92" s="8">
        <f t="shared" si="20"/>
        <v>0</v>
      </c>
      <c r="H92" s="7"/>
      <c r="I92" s="6"/>
      <c r="J92" s="8">
        <f t="shared" si="21"/>
        <v>0</v>
      </c>
      <c r="K92" s="54">
        <f t="shared" si="22"/>
        <v>0</v>
      </c>
      <c r="L92" s="48"/>
      <c r="M92" s="8"/>
      <c r="N92" s="8">
        <f t="shared" si="23"/>
        <v>0</v>
      </c>
      <c r="O92" s="8"/>
      <c r="P92" s="8"/>
      <c r="Q92" s="8">
        <f t="shared" si="24"/>
        <v>0</v>
      </c>
      <c r="R92" s="54">
        <f t="shared" si="25"/>
        <v>0</v>
      </c>
      <c r="S92" s="113">
        <f t="shared" si="26"/>
        <v>0</v>
      </c>
      <c r="T92" s="9" t="str">
        <f t="shared" si="31"/>
        <v>-</v>
      </c>
      <c r="U92" s="31" t="str">
        <f t="shared" si="28"/>
        <v>-</v>
      </c>
      <c r="V92" s="88">
        <f t="shared" ca="1" si="32"/>
        <v>0</v>
      </c>
      <c r="W92" s="11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</row>
    <row r="93" spans="1:44">
      <c r="A93" s="5"/>
      <c r="B93" s="6"/>
      <c r="C93" s="89"/>
      <c r="D93" s="90"/>
      <c r="E93" s="42"/>
      <c r="F93" s="6"/>
      <c r="G93" s="8">
        <f t="shared" si="20"/>
        <v>0</v>
      </c>
      <c r="H93" s="7"/>
      <c r="I93" s="6"/>
      <c r="J93" s="8">
        <f t="shared" si="21"/>
        <v>0</v>
      </c>
      <c r="K93" s="54">
        <f t="shared" si="22"/>
        <v>0</v>
      </c>
      <c r="L93" s="48"/>
      <c r="M93" s="8"/>
      <c r="N93" s="8">
        <f t="shared" si="23"/>
        <v>0</v>
      </c>
      <c r="O93" s="8"/>
      <c r="P93" s="8"/>
      <c r="Q93" s="8">
        <f t="shared" si="24"/>
        <v>0</v>
      </c>
      <c r="R93" s="54">
        <f t="shared" si="25"/>
        <v>0</v>
      </c>
      <c r="S93" s="113">
        <f t="shared" si="26"/>
        <v>0</v>
      </c>
      <c r="T93" s="9" t="str">
        <f t="shared" si="31"/>
        <v>-</v>
      </c>
      <c r="U93" s="31" t="str">
        <f t="shared" si="28"/>
        <v>-</v>
      </c>
      <c r="V93" s="88">
        <f t="shared" ca="1" si="32"/>
        <v>0</v>
      </c>
      <c r="W93" s="11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4"/>
      <c r="AR93" s="4"/>
    </row>
    <row r="94" spans="1:44">
      <c r="A94" s="5"/>
      <c r="B94" s="6"/>
      <c r="C94" s="89"/>
      <c r="D94" s="90"/>
      <c r="E94" s="42"/>
      <c r="F94" s="6"/>
      <c r="G94" s="8">
        <f t="shared" si="20"/>
        <v>0</v>
      </c>
      <c r="H94" s="7"/>
      <c r="I94" s="6"/>
      <c r="J94" s="8">
        <f t="shared" si="21"/>
        <v>0</v>
      </c>
      <c r="K94" s="54">
        <f t="shared" si="22"/>
        <v>0</v>
      </c>
      <c r="L94" s="48"/>
      <c r="M94" s="8"/>
      <c r="N94" s="8">
        <f t="shared" si="23"/>
        <v>0</v>
      </c>
      <c r="O94" s="8"/>
      <c r="P94" s="8"/>
      <c r="Q94" s="8">
        <f t="shared" si="24"/>
        <v>0</v>
      </c>
      <c r="R94" s="54">
        <f t="shared" si="25"/>
        <v>0</v>
      </c>
      <c r="S94" s="113">
        <f t="shared" si="26"/>
        <v>0</v>
      </c>
      <c r="T94" s="9" t="str">
        <f t="shared" si="31"/>
        <v>-</v>
      </c>
      <c r="U94" s="31" t="str">
        <f t="shared" si="28"/>
        <v>-</v>
      </c>
      <c r="V94" s="88">
        <f t="shared" ca="1" si="32"/>
        <v>0</v>
      </c>
      <c r="W94" s="11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4"/>
      <c r="AO94" s="4"/>
      <c r="AP94" s="4"/>
      <c r="AQ94" s="4"/>
      <c r="AR94" s="4"/>
    </row>
    <row r="95" spans="1:44">
      <c r="A95" s="5"/>
      <c r="B95" s="6"/>
      <c r="C95" s="89"/>
      <c r="D95" s="90"/>
      <c r="E95" s="42"/>
      <c r="F95" s="6"/>
      <c r="G95" s="8">
        <f t="shared" si="20"/>
        <v>0</v>
      </c>
      <c r="H95" s="7"/>
      <c r="I95" s="6"/>
      <c r="J95" s="8">
        <f t="shared" si="21"/>
        <v>0</v>
      </c>
      <c r="K95" s="54">
        <f t="shared" si="22"/>
        <v>0</v>
      </c>
      <c r="L95" s="48"/>
      <c r="M95" s="8"/>
      <c r="N95" s="8">
        <f t="shared" si="23"/>
        <v>0</v>
      </c>
      <c r="O95" s="8"/>
      <c r="P95" s="8"/>
      <c r="Q95" s="8">
        <f t="shared" si="24"/>
        <v>0</v>
      </c>
      <c r="R95" s="54">
        <f t="shared" si="25"/>
        <v>0</v>
      </c>
      <c r="S95" s="113">
        <f t="shared" si="26"/>
        <v>0</v>
      </c>
      <c r="T95" s="9" t="str">
        <f t="shared" si="31"/>
        <v>-</v>
      </c>
      <c r="U95" s="31" t="str">
        <f t="shared" si="28"/>
        <v>-</v>
      </c>
      <c r="V95" s="88">
        <f t="shared" ca="1" si="32"/>
        <v>0</v>
      </c>
      <c r="W95" s="11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4"/>
      <c r="AO95" s="4"/>
      <c r="AP95" s="4"/>
      <c r="AQ95" s="4"/>
      <c r="AR95" s="4"/>
    </row>
    <row r="96" spans="1:44">
      <c r="A96" s="5"/>
      <c r="B96" s="6"/>
      <c r="C96" s="89"/>
      <c r="D96" s="90"/>
      <c r="E96" s="42"/>
      <c r="F96" s="6"/>
      <c r="G96" s="8">
        <f t="shared" si="20"/>
        <v>0</v>
      </c>
      <c r="H96" s="7"/>
      <c r="I96" s="6"/>
      <c r="J96" s="8">
        <f t="shared" si="21"/>
        <v>0</v>
      </c>
      <c r="K96" s="54">
        <f t="shared" si="22"/>
        <v>0</v>
      </c>
      <c r="L96" s="48"/>
      <c r="M96" s="8"/>
      <c r="N96" s="8">
        <f t="shared" si="23"/>
        <v>0</v>
      </c>
      <c r="O96" s="8"/>
      <c r="P96" s="8"/>
      <c r="Q96" s="8">
        <f t="shared" si="24"/>
        <v>0</v>
      </c>
      <c r="R96" s="54">
        <f t="shared" si="25"/>
        <v>0</v>
      </c>
      <c r="S96" s="113">
        <f t="shared" si="26"/>
        <v>0</v>
      </c>
      <c r="T96" s="9" t="str">
        <f t="shared" si="31"/>
        <v>-</v>
      </c>
      <c r="U96" s="31" t="str">
        <f t="shared" si="28"/>
        <v>-</v>
      </c>
      <c r="V96" s="88">
        <f t="shared" ca="1" si="32"/>
        <v>0</v>
      </c>
      <c r="W96" s="11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  <c r="AR96" s="4"/>
    </row>
    <row r="97" spans="1:44">
      <c r="A97" s="5"/>
      <c r="B97" s="6"/>
      <c r="C97" s="89"/>
      <c r="D97" s="90"/>
      <c r="E97" s="42"/>
      <c r="F97" s="6"/>
      <c r="G97" s="8">
        <f t="shared" si="20"/>
        <v>0</v>
      </c>
      <c r="H97" s="7"/>
      <c r="I97" s="6"/>
      <c r="J97" s="8">
        <f t="shared" si="21"/>
        <v>0</v>
      </c>
      <c r="K97" s="54">
        <f t="shared" si="22"/>
        <v>0</v>
      </c>
      <c r="L97" s="48"/>
      <c r="M97" s="8"/>
      <c r="N97" s="8">
        <f t="shared" si="23"/>
        <v>0</v>
      </c>
      <c r="O97" s="8"/>
      <c r="P97" s="8"/>
      <c r="Q97" s="8">
        <f t="shared" si="24"/>
        <v>0</v>
      </c>
      <c r="R97" s="54">
        <f t="shared" si="25"/>
        <v>0</v>
      </c>
      <c r="S97" s="113">
        <f t="shared" si="26"/>
        <v>0</v>
      </c>
      <c r="T97" s="9" t="str">
        <f t="shared" si="31"/>
        <v>-</v>
      </c>
      <c r="U97" s="31" t="str">
        <f t="shared" si="28"/>
        <v>-</v>
      </c>
      <c r="V97" s="88">
        <f t="shared" ca="1" si="32"/>
        <v>0</v>
      </c>
      <c r="W97" s="11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  <c r="AR97" s="4"/>
    </row>
    <row r="98" spans="1:44">
      <c r="A98" s="5"/>
      <c r="B98" s="6"/>
      <c r="C98" s="89"/>
      <c r="D98" s="90"/>
      <c r="E98" s="42"/>
      <c r="F98" s="6"/>
      <c r="G98" s="8">
        <f t="shared" si="20"/>
        <v>0</v>
      </c>
      <c r="H98" s="7"/>
      <c r="I98" s="6"/>
      <c r="J98" s="8">
        <f t="shared" si="21"/>
        <v>0</v>
      </c>
      <c r="K98" s="54">
        <f t="shared" si="22"/>
        <v>0</v>
      </c>
      <c r="L98" s="48"/>
      <c r="M98" s="8"/>
      <c r="N98" s="8">
        <f t="shared" si="23"/>
        <v>0</v>
      </c>
      <c r="O98" s="8"/>
      <c r="P98" s="8"/>
      <c r="Q98" s="8">
        <f t="shared" si="24"/>
        <v>0</v>
      </c>
      <c r="R98" s="54">
        <f t="shared" si="25"/>
        <v>0</v>
      </c>
      <c r="S98" s="113">
        <f t="shared" si="26"/>
        <v>0</v>
      </c>
      <c r="T98" s="9" t="str">
        <f t="shared" si="31"/>
        <v>-</v>
      </c>
      <c r="U98" s="31" t="str">
        <f t="shared" si="28"/>
        <v>-</v>
      </c>
      <c r="V98" s="88">
        <f t="shared" ca="1" si="32"/>
        <v>0</v>
      </c>
      <c r="W98" s="11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</row>
    <row r="99" spans="1:44">
      <c r="A99" s="5"/>
      <c r="B99" s="6"/>
      <c r="C99" s="89"/>
      <c r="D99" s="90"/>
      <c r="E99" s="42"/>
      <c r="F99" s="6"/>
      <c r="G99" s="8">
        <f t="shared" si="20"/>
        <v>0</v>
      </c>
      <c r="H99" s="7"/>
      <c r="I99" s="6"/>
      <c r="J99" s="8">
        <f t="shared" si="21"/>
        <v>0</v>
      </c>
      <c r="K99" s="54">
        <f t="shared" si="22"/>
        <v>0</v>
      </c>
      <c r="L99" s="48"/>
      <c r="M99" s="8"/>
      <c r="N99" s="8">
        <f t="shared" si="23"/>
        <v>0</v>
      </c>
      <c r="O99" s="8"/>
      <c r="P99" s="8"/>
      <c r="Q99" s="8">
        <f t="shared" si="24"/>
        <v>0</v>
      </c>
      <c r="R99" s="54">
        <f t="shared" si="25"/>
        <v>0</v>
      </c>
      <c r="S99" s="113">
        <f t="shared" si="26"/>
        <v>0</v>
      </c>
      <c r="T99" s="9" t="str">
        <f t="shared" si="31"/>
        <v>-</v>
      </c>
      <c r="U99" s="31" t="str">
        <f t="shared" si="28"/>
        <v>-</v>
      </c>
      <c r="V99" s="88">
        <f t="shared" ca="1" si="32"/>
        <v>0</v>
      </c>
      <c r="W99" s="11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</row>
    <row r="100" spans="1:44">
      <c r="A100" s="5"/>
      <c r="B100" s="6"/>
      <c r="C100" s="89"/>
      <c r="D100" s="90"/>
      <c r="E100" s="42"/>
      <c r="F100" s="6"/>
      <c r="G100" s="8">
        <f t="shared" si="20"/>
        <v>0</v>
      </c>
      <c r="H100" s="7"/>
      <c r="I100" s="6"/>
      <c r="J100" s="8">
        <f t="shared" si="21"/>
        <v>0</v>
      </c>
      <c r="K100" s="54">
        <f t="shared" si="22"/>
        <v>0</v>
      </c>
      <c r="L100" s="48"/>
      <c r="M100" s="8"/>
      <c r="N100" s="8">
        <f t="shared" si="23"/>
        <v>0</v>
      </c>
      <c r="O100" s="8"/>
      <c r="P100" s="8"/>
      <c r="Q100" s="8">
        <f t="shared" si="24"/>
        <v>0</v>
      </c>
      <c r="R100" s="54">
        <f t="shared" si="25"/>
        <v>0</v>
      </c>
      <c r="S100" s="113">
        <f t="shared" si="26"/>
        <v>0</v>
      </c>
      <c r="T100" s="9" t="str">
        <f t="shared" si="31"/>
        <v>-</v>
      </c>
      <c r="U100" s="31" t="str">
        <f t="shared" si="28"/>
        <v>-</v>
      </c>
      <c r="V100" s="88">
        <f t="shared" ca="1" si="32"/>
        <v>0</v>
      </c>
      <c r="W100" s="11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  <c r="AR100" s="4"/>
    </row>
    <row r="101" spans="1:44">
      <c r="A101" s="5"/>
      <c r="B101" s="6"/>
      <c r="C101" s="89"/>
      <c r="D101" s="90"/>
      <c r="E101" s="42"/>
      <c r="F101" s="6"/>
      <c r="G101" s="8">
        <f t="shared" si="20"/>
        <v>0</v>
      </c>
      <c r="H101" s="7"/>
      <c r="I101" s="6"/>
      <c r="J101" s="8">
        <f t="shared" si="21"/>
        <v>0</v>
      </c>
      <c r="K101" s="54">
        <f t="shared" si="22"/>
        <v>0</v>
      </c>
      <c r="L101" s="48"/>
      <c r="M101" s="8"/>
      <c r="N101" s="8">
        <f t="shared" si="23"/>
        <v>0</v>
      </c>
      <c r="O101" s="8"/>
      <c r="P101" s="8"/>
      <c r="Q101" s="8">
        <f t="shared" si="24"/>
        <v>0</v>
      </c>
      <c r="R101" s="54">
        <f t="shared" si="25"/>
        <v>0</v>
      </c>
      <c r="S101" s="113">
        <f t="shared" si="26"/>
        <v>0</v>
      </c>
      <c r="T101" s="9" t="str">
        <f t="shared" si="31"/>
        <v>-</v>
      </c>
      <c r="U101" s="31" t="str">
        <f t="shared" si="28"/>
        <v>-</v>
      </c>
      <c r="V101" s="88">
        <f t="shared" ca="1" si="32"/>
        <v>0</v>
      </c>
      <c r="W101" s="11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  <c r="AQ101" s="4"/>
      <c r="AR101" s="4"/>
    </row>
    <row r="102" spans="1:44">
      <c r="A102" s="5"/>
      <c r="B102" s="6"/>
      <c r="C102" s="89"/>
      <c r="D102" s="90"/>
      <c r="E102" s="42"/>
      <c r="F102" s="6"/>
      <c r="G102" s="8">
        <f t="shared" si="20"/>
        <v>0</v>
      </c>
      <c r="H102" s="7"/>
      <c r="I102" s="6"/>
      <c r="J102" s="8">
        <f t="shared" si="21"/>
        <v>0</v>
      </c>
      <c r="K102" s="54">
        <f t="shared" si="22"/>
        <v>0</v>
      </c>
      <c r="L102" s="48"/>
      <c r="M102" s="8"/>
      <c r="N102" s="8">
        <f t="shared" si="23"/>
        <v>0</v>
      </c>
      <c r="O102" s="8"/>
      <c r="P102" s="8"/>
      <c r="Q102" s="8">
        <f t="shared" si="24"/>
        <v>0</v>
      </c>
      <c r="R102" s="54">
        <f t="shared" si="25"/>
        <v>0</v>
      </c>
      <c r="S102" s="113">
        <f t="shared" si="26"/>
        <v>0</v>
      </c>
      <c r="T102" s="9" t="str">
        <f t="shared" si="31"/>
        <v>-</v>
      </c>
      <c r="U102" s="31" t="str">
        <f t="shared" si="28"/>
        <v>-</v>
      </c>
      <c r="V102" s="88">
        <f t="shared" ca="1" si="32"/>
        <v>0</v>
      </c>
      <c r="W102" s="11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4"/>
      <c r="AO102" s="4"/>
      <c r="AP102" s="4"/>
      <c r="AQ102" s="4"/>
      <c r="AR102" s="4"/>
    </row>
    <row r="103" spans="1:44">
      <c r="A103" s="95"/>
      <c r="B103" s="96"/>
      <c r="C103" s="124"/>
      <c r="D103" s="125"/>
      <c r="E103" s="97"/>
      <c r="F103" s="96"/>
      <c r="G103" s="98">
        <f t="shared" si="20"/>
        <v>0</v>
      </c>
      <c r="H103" s="99"/>
      <c r="I103" s="96"/>
      <c r="J103" s="98">
        <f t="shared" si="21"/>
        <v>0</v>
      </c>
      <c r="K103" s="100">
        <f t="shared" si="22"/>
        <v>0</v>
      </c>
      <c r="L103" s="101"/>
      <c r="M103" s="98"/>
      <c r="N103" s="98">
        <f t="shared" si="23"/>
        <v>0</v>
      </c>
      <c r="O103" s="98"/>
      <c r="P103" s="98"/>
      <c r="Q103" s="98">
        <f t="shared" si="24"/>
        <v>0</v>
      </c>
      <c r="R103" s="100">
        <f t="shared" si="25"/>
        <v>0</v>
      </c>
      <c r="S103" s="115">
        <f t="shared" si="26"/>
        <v>0</v>
      </c>
      <c r="T103" s="102" t="str">
        <f t="shared" si="31"/>
        <v>-</v>
      </c>
      <c r="U103" s="103" t="str">
        <f t="shared" si="28"/>
        <v>-</v>
      </c>
      <c r="V103" s="104">
        <f t="shared" ca="1" si="32"/>
        <v>0</v>
      </c>
      <c r="W103" s="11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4"/>
      <c r="AN103" s="4"/>
      <c r="AO103" s="4"/>
      <c r="AP103" s="4"/>
      <c r="AQ103" s="4"/>
      <c r="AR103" s="4"/>
    </row>
    <row r="104" spans="1:44">
      <c r="A104" s="44"/>
      <c r="B104" s="44"/>
      <c r="C104" s="44"/>
      <c r="D104" s="45"/>
      <c r="E104" s="45"/>
      <c r="F104" s="43"/>
      <c r="G104" s="44"/>
      <c r="H104" s="45"/>
      <c r="I104" s="43"/>
      <c r="J104" s="44"/>
      <c r="K104" s="44"/>
      <c r="L104" s="44"/>
      <c r="M104" s="44"/>
      <c r="N104" s="44"/>
      <c r="O104" s="44"/>
      <c r="P104" s="44"/>
      <c r="Q104" s="44"/>
      <c r="R104" s="44"/>
      <c r="S104" s="44"/>
      <c r="T104" s="44"/>
      <c r="U104" s="44"/>
      <c r="V104" s="4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4"/>
      <c r="AM104" s="4"/>
      <c r="AN104" s="4"/>
      <c r="AO104" s="4"/>
      <c r="AP104" s="4"/>
      <c r="AQ104" s="4"/>
      <c r="AR104" s="4"/>
    </row>
    <row r="105" spans="1:44">
      <c r="A105" s="44"/>
      <c r="B105" s="44"/>
      <c r="C105" s="44"/>
      <c r="D105" s="45"/>
      <c r="E105" s="45"/>
      <c r="F105" s="43"/>
      <c r="G105" s="44"/>
      <c r="H105" s="45"/>
      <c r="I105" s="43"/>
      <c r="J105" s="44"/>
      <c r="K105" s="44"/>
      <c r="L105" s="44"/>
      <c r="M105" s="44"/>
      <c r="N105" s="44"/>
      <c r="O105" s="44"/>
      <c r="P105" s="44"/>
      <c r="Q105" s="44"/>
      <c r="R105" s="44"/>
      <c r="S105" s="44"/>
      <c r="T105" s="44"/>
      <c r="U105" s="44"/>
      <c r="V105" s="4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  <c r="AI105" s="4"/>
      <c r="AJ105" s="4"/>
      <c r="AK105" s="4"/>
      <c r="AL105" s="4"/>
      <c r="AM105" s="4"/>
      <c r="AN105" s="4"/>
      <c r="AO105" s="4"/>
      <c r="AP105" s="4"/>
      <c r="AQ105" s="4"/>
      <c r="AR105" s="4"/>
    </row>
    <row r="106" spans="1:44">
      <c r="A106" s="44"/>
      <c r="B106" s="44"/>
      <c r="C106" s="44"/>
      <c r="D106" s="45"/>
      <c r="E106" s="45"/>
      <c r="F106" s="43"/>
      <c r="G106" s="44"/>
      <c r="H106" s="45"/>
      <c r="I106" s="43"/>
      <c r="J106" s="44"/>
      <c r="K106" s="44"/>
      <c r="L106" s="44"/>
      <c r="M106" s="44"/>
      <c r="N106" s="44"/>
      <c r="O106" s="44"/>
      <c r="P106" s="44"/>
      <c r="Q106" s="44"/>
      <c r="R106" s="44"/>
      <c r="S106" s="44"/>
      <c r="T106" s="44"/>
      <c r="U106" s="44"/>
      <c r="V106" s="4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  <c r="AN106" s="4"/>
      <c r="AO106" s="4"/>
      <c r="AP106" s="4"/>
      <c r="AQ106" s="4"/>
      <c r="AR106" s="4"/>
    </row>
    <row r="107" spans="1:44">
      <c r="A107" s="44"/>
      <c r="B107" s="44"/>
      <c r="C107" s="44"/>
      <c r="D107" s="45"/>
      <c r="E107" s="45"/>
      <c r="F107" s="43"/>
      <c r="G107" s="44"/>
      <c r="H107" s="45"/>
      <c r="I107" s="43"/>
      <c r="J107" s="44"/>
      <c r="K107" s="44"/>
      <c r="L107" s="44"/>
      <c r="M107" s="44"/>
      <c r="N107" s="44"/>
      <c r="O107" s="44"/>
      <c r="P107" s="44"/>
      <c r="Q107" s="44"/>
      <c r="R107" s="44"/>
      <c r="S107" s="44"/>
      <c r="T107" s="44"/>
      <c r="U107" s="44"/>
      <c r="V107" s="4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L107" s="4"/>
      <c r="AM107" s="4"/>
      <c r="AN107" s="4"/>
      <c r="AO107" s="4"/>
      <c r="AP107" s="4"/>
      <c r="AQ107" s="4"/>
      <c r="AR107" s="4"/>
    </row>
    <row r="108" spans="1:44">
      <c r="A108" s="44"/>
      <c r="B108" s="44"/>
      <c r="C108" s="44"/>
      <c r="D108" s="45"/>
      <c r="E108" s="45"/>
      <c r="F108" s="43"/>
      <c r="G108" s="44"/>
      <c r="H108" s="45"/>
      <c r="I108" s="43"/>
      <c r="J108" s="44"/>
      <c r="K108" s="44"/>
      <c r="L108" s="44"/>
      <c r="M108" s="44"/>
      <c r="N108" s="44"/>
      <c r="O108" s="44"/>
      <c r="P108" s="44"/>
      <c r="Q108" s="44"/>
      <c r="R108" s="44"/>
      <c r="S108" s="44"/>
      <c r="T108" s="44"/>
      <c r="U108" s="44"/>
      <c r="V108" s="4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  <c r="AN108" s="4"/>
      <c r="AO108" s="4"/>
      <c r="AP108" s="4"/>
      <c r="AQ108" s="4"/>
      <c r="AR108" s="4"/>
    </row>
    <row r="109" spans="1:44">
      <c r="A109" s="44"/>
      <c r="B109" s="44"/>
      <c r="C109" s="44"/>
      <c r="D109" s="45"/>
      <c r="E109" s="45"/>
      <c r="F109" s="43"/>
      <c r="G109" s="44"/>
      <c r="H109" s="45"/>
      <c r="I109" s="43"/>
      <c r="J109" s="44"/>
      <c r="K109" s="44"/>
      <c r="L109" s="44"/>
      <c r="M109" s="44"/>
      <c r="N109" s="44"/>
      <c r="O109" s="44"/>
      <c r="P109" s="44"/>
      <c r="Q109" s="44"/>
      <c r="R109" s="44"/>
      <c r="S109" s="44"/>
      <c r="T109" s="44"/>
      <c r="U109" s="44"/>
      <c r="V109" s="4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L109" s="4"/>
      <c r="AM109" s="4"/>
      <c r="AN109" s="4"/>
      <c r="AO109" s="4"/>
      <c r="AP109" s="4"/>
      <c r="AQ109" s="4"/>
      <c r="AR109" s="4"/>
    </row>
    <row r="110" spans="1:44">
      <c r="A110" s="44"/>
      <c r="B110" s="44"/>
      <c r="C110" s="44"/>
      <c r="D110" s="45"/>
      <c r="E110" s="45"/>
      <c r="F110" s="43"/>
      <c r="G110" s="44"/>
      <c r="H110" s="45"/>
      <c r="I110" s="43"/>
      <c r="J110" s="44"/>
      <c r="K110" s="44"/>
      <c r="L110" s="44"/>
      <c r="M110" s="44"/>
      <c r="N110" s="44"/>
      <c r="O110" s="44"/>
      <c r="P110" s="44"/>
      <c r="Q110" s="44"/>
      <c r="R110" s="44"/>
      <c r="S110" s="44"/>
      <c r="T110" s="44"/>
      <c r="U110" s="44"/>
      <c r="V110" s="4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  <c r="AI110" s="4"/>
      <c r="AJ110" s="4"/>
      <c r="AK110" s="4"/>
      <c r="AL110" s="4"/>
      <c r="AM110" s="4"/>
      <c r="AN110" s="4"/>
      <c r="AO110" s="4"/>
      <c r="AP110" s="4"/>
      <c r="AQ110" s="4"/>
      <c r="AR110" s="4"/>
    </row>
    <row r="111" spans="1:44">
      <c r="A111" s="44"/>
      <c r="B111" s="44"/>
      <c r="C111" s="44"/>
      <c r="D111" s="45"/>
      <c r="E111" s="45"/>
      <c r="F111" s="43"/>
      <c r="G111" s="44"/>
      <c r="H111" s="45"/>
      <c r="I111" s="43"/>
      <c r="J111" s="44"/>
      <c r="K111" s="44"/>
      <c r="L111" s="44"/>
      <c r="M111" s="44"/>
      <c r="N111" s="44"/>
      <c r="O111" s="44"/>
      <c r="P111" s="44"/>
      <c r="Q111" s="44"/>
      <c r="R111" s="44"/>
      <c r="S111" s="44"/>
      <c r="T111" s="44"/>
      <c r="U111" s="44"/>
      <c r="V111" s="4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L111" s="4"/>
      <c r="AM111" s="4"/>
      <c r="AN111" s="4"/>
      <c r="AO111" s="4"/>
      <c r="AP111" s="4"/>
      <c r="AQ111" s="4"/>
      <c r="AR111" s="4"/>
    </row>
    <row r="112" spans="1:44">
      <c r="A112" s="44"/>
      <c r="B112" s="44"/>
      <c r="C112" s="44"/>
      <c r="D112" s="45"/>
      <c r="E112" s="45"/>
      <c r="F112" s="43"/>
      <c r="G112" s="44"/>
      <c r="H112" s="45"/>
      <c r="I112" s="43"/>
      <c r="J112" s="44"/>
      <c r="K112" s="44"/>
      <c r="L112" s="44"/>
      <c r="M112" s="44"/>
      <c r="N112" s="44"/>
      <c r="O112" s="44"/>
      <c r="P112" s="44"/>
      <c r="Q112" s="44"/>
      <c r="R112" s="44"/>
      <c r="S112" s="44"/>
      <c r="T112" s="44"/>
      <c r="U112" s="44"/>
      <c r="V112" s="4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  <c r="AN112" s="4"/>
      <c r="AO112" s="4"/>
      <c r="AP112" s="4"/>
      <c r="AQ112" s="4"/>
      <c r="AR112" s="4"/>
    </row>
    <row r="113" spans="1:44">
      <c r="A113" s="44"/>
      <c r="B113" s="44"/>
      <c r="C113" s="44"/>
      <c r="D113" s="45"/>
      <c r="E113" s="45"/>
      <c r="F113" s="43"/>
      <c r="G113" s="44"/>
      <c r="H113" s="45"/>
      <c r="I113" s="43"/>
      <c r="J113" s="44"/>
      <c r="K113" s="44"/>
      <c r="L113" s="44"/>
      <c r="M113" s="44"/>
      <c r="N113" s="44"/>
      <c r="O113" s="44"/>
      <c r="P113" s="44"/>
      <c r="Q113" s="44"/>
      <c r="R113" s="44"/>
      <c r="S113" s="44"/>
      <c r="T113" s="44"/>
      <c r="U113" s="44"/>
      <c r="V113" s="4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L113" s="4"/>
      <c r="AM113" s="4"/>
      <c r="AN113" s="4"/>
      <c r="AO113" s="4"/>
      <c r="AP113" s="4"/>
      <c r="AQ113" s="4"/>
      <c r="AR113" s="4"/>
    </row>
    <row r="114" spans="1:44">
      <c r="A114" s="44"/>
      <c r="B114" s="44"/>
      <c r="C114" s="44"/>
      <c r="D114" s="45"/>
      <c r="E114" s="45"/>
      <c r="F114" s="43"/>
      <c r="G114" s="44"/>
      <c r="H114" s="45"/>
      <c r="I114" s="43"/>
      <c r="J114" s="44"/>
      <c r="K114" s="44"/>
      <c r="L114" s="44"/>
      <c r="M114" s="44"/>
      <c r="N114" s="44"/>
      <c r="O114" s="44"/>
      <c r="P114" s="44"/>
      <c r="Q114" s="44"/>
      <c r="R114" s="44"/>
      <c r="S114" s="44"/>
      <c r="T114" s="44"/>
      <c r="U114" s="44"/>
      <c r="V114" s="4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L114" s="4"/>
      <c r="AM114" s="4"/>
      <c r="AN114" s="4"/>
      <c r="AO114" s="4"/>
      <c r="AP114" s="4"/>
      <c r="AQ114" s="4"/>
      <c r="AR114" s="4"/>
    </row>
    <row r="115" spans="1:44">
      <c r="A115" s="44"/>
      <c r="B115" s="44"/>
      <c r="C115" s="44"/>
      <c r="D115" s="45"/>
      <c r="E115" s="45"/>
      <c r="F115" s="43"/>
      <c r="G115" s="44"/>
      <c r="H115" s="45"/>
      <c r="I115" s="43"/>
      <c r="J115" s="44"/>
      <c r="K115" s="44"/>
      <c r="L115" s="44"/>
      <c r="M115" s="44"/>
      <c r="N115" s="44"/>
      <c r="O115" s="44"/>
      <c r="P115" s="44"/>
      <c r="Q115" s="44"/>
      <c r="R115" s="44"/>
      <c r="S115" s="44"/>
      <c r="T115" s="44"/>
      <c r="U115" s="44"/>
      <c r="V115" s="4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L115" s="4"/>
      <c r="AM115" s="4"/>
      <c r="AN115" s="4"/>
      <c r="AO115" s="4"/>
      <c r="AP115" s="4"/>
      <c r="AQ115" s="4"/>
      <c r="AR115" s="4"/>
    </row>
    <row r="116" spans="1:44">
      <c r="A116" s="44"/>
      <c r="B116" s="44"/>
      <c r="C116" s="44"/>
      <c r="D116" s="45"/>
      <c r="E116" s="45"/>
      <c r="F116" s="43"/>
      <c r="G116" s="44"/>
      <c r="H116" s="45"/>
      <c r="I116" s="43"/>
      <c r="J116" s="44"/>
      <c r="K116" s="44"/>
      <c r="L116" s="44"/>
      <c r="M116" s="44"/>
      <c r="N116" s="44"/>
      <c r="O116" s="44"/>
      <c r="P116" s="44"/>
      <c r="Q116" s="44"/>
      <c r="R116" s="44"/>
      <c r="S116" s="44"/>
      <c r="T116" s="44"/>
      <c r="U116" s="44"/>
      <c r="V116" s="4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L116" s="4"/>
      <c r="AM116" s="4"/>
      <c r="AN116" s="4"/>
      <c r="AO116" s="4"/>
      <c r="AP116" s="4"/>
      <c r="AQ116" s="4"/>
      <c r="AR116" s="4"/>
    </row>
    <row r="117" spans="1:44">
      <c r="A117" s="44"/>
      <c r="B117" s="44"/>
      <c r="C117" s="44"/>
      <c r="D117" s="45"/>
      <c r="E117" s="45"/>
      <c r="F117" s="43"/>
      <c r="G117" s="44"/>
      <c r="H117" s="45"/>
      <c r="I117" s="43"/>
      <c r="J117" s="44"/>
      <c r="K117" s="44"/>
      <c r="L117" s="44"/>
      <c r="M117" s="44"/>
      <c r="N117" s="44"/>
      <c r="O117" s="44"/>
      <c r="P117" s="44"/>
      <c r="Q117" s="44"/>
      <c r="R117" s="44"/>
      <c r="S117" s="44"/>
      <c r="T117" s="44"/>
      <c r="U117" s="44"/>
      <c r="V117" s="4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4"/>
      <c r="AO117" s="4"/>
      <c r="AP117" s="4"/>
      <c r="AQ117" s="4"/>
      <c r="AR117" s="4"/>
    </row>
    <row r="118" spans="1:44">
      <c r="A118" s="44"/>
      <c r="B118" s="44"/>
      <c r="C118" s="44"/>
      <c r="D118" s="45"/>
      <c r="E118" s="45"/>
      <c r="F118" s="43"/>
      <c r="G118" s="44"/>
      <c r="H118" s="45"/>
      <c r="I118" s="43"/>
      <c r="J118" s="44"/>
      <c r="K118" s="44"/>
      <c r="L118" s="44"/>
      <c r="M118" s="44"/>
      <c r="N118" s="44"/>
      <c r="O118" s="44"/>
      <c r="P118" s="44"/>
      <c r="Q118" s="44"/>
      <c r="R118" s="44"/>
      <c r="S118" s="44"/>
      <c r="T118" s="44"/>
      <c r="U118" s="44"/>
      <c r="V118" s="4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L118" s="4"/>
      <c r="AM118" s="4"/>
      <c r="AN118" s="4"/>
      <c r="AO118" s="4"/>
      <c r="AP118" s="4"/>
      <c r="AQ118" s="4"/>
      <c r="AR118" s="4"/>
    </row>
    <row r="119" spans="1:44">
      <c r="A119" s="44"/>
      <c r="B119" s="44"/>
      <c r="C119" s="44"/>
      <c r="D119" s="45"/>
      <c r="E119" s="45"/>
      <c r="F119" s="43"/>
      <c r="G119" s="44"/>
      <c r="H119" s="45"/>
      <c r="I119" s="43"/>
      <c r="J119" s="44"/>
      <c r="K119" s="44"/>
      <c r="L119" s="44"/>
      <c r="M119" s="44"/>
      <c r="N119" s="44"/>
      <c r="O119" s="44"/>
      <c r="P119" s="44"/>
      <c r="Q119" s="44"/>
      <c r="R119" s="44"/>
      <c r="S119" s="44"/>
      <c r="T119" s="44"/>
      <c r="U119" s="44"/>
      <c r="V119" s="4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  <c r="AQ119" s="4"/>
      <c r="AR119" s="4"/>
    </row>
    <row r="120" spans="1:44">
      <c r="A120" s="44"/>
      <c r="B120" s="44"/>
      <c r="C120" s="44"/>
      <c r="D120" s="45"/>
      <c r="E120" s="45"/>
      <c r="F120" s="43"/>
      <c r="G120" s="44"/>
      <c r="H120" s="45"/>
      <c r="I120" s="43"/>
      <c r="J120" s="44"/>
      <c r="K120" s="44"/>
      <c r="L120" s="44"/>
      <c r="M120" s="44"/>
      <c r="N120" s="44"/>
      <c r="O120" s="44"/>
      <c r="P120" s="44"/>
      <c r="Q120" s="44"/>
      <c r="R120" s="44"/>
      <c r="S120" s="44"/>
      <c r="T120" s="44"/>
      <c r="U120" s="44"/>
      <c r="V120" s="4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4"/>
      <c r="AI120" s="4"/>
      <c r="AJ120" s="4"/>
      <c r="AK120" s="4"/>
      <c r="AL120" s="4"/>
      <c r="AM120" s="4"/>
      <c r="AN120" s="4"/>
      <c r="AO120" s="4"/>
      <c r="AP120" s="4"/>
      <c r="AQ120" s="4"/>
      <c r="AR120" s="4"/>
    </row>
    <row r="121" spans="1:44">
      <c r="A121" s="44"/>
      <c r="B121" s="44"/>
      <c r="C121" s="44"/>
      <c r="D121" s="45"/>
      <c r="E121" s="45"/>
      <c r="F121" s="43"/>
      <c r="G121" s="44"/>
      <c r="H121" s="45"/>
      <c r="I121" s="43"/>
      <c r="J121" s="44"/>
      <c r="K121" s="44"/>
      <c r="L121" s="44"/>
      <c r="M121" s="44"/>
      <c r="N121" s="44"/>
      <c r="O121" s="44"/>
      <c r="P121" s="44"/>
      <c r="Q121" s="44"/>
      <c r="R121" s="44"/>
      <c r="S121" s="44"/>
      <c r="T121" s="44"/>
      <c r="U121" s="44"/>
      <c r="V121" s="4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  <c r="AI121" s="4"/>
      <c r="AJ121" s="4"/>
      <c r="AK121" s="4"/>
      <c r="AL121" s="4"/>
      <c r="AM121" s="4"/>
      <c r="AN121" s="4"/>
      <c r="AO121" s="4"/>
      <c r="AP121" s="4"/>
      <c r="AQ121" s="4"/>
      <c r="AR121" s="4"/>
    </row>
    <row r="122" spans="1:44">
      <c r="A122" s="44"/>
      <c r="B122" s="44"/>
      <c r="C122" s="44"/>
      <c r="D122" s="45"/>
      <c r="E122" s="45"/>
      <c r="F122" s="43"/>
      <c r="G122" s="44"/>
      <c r="H122" s="45"/>
      <c r="I122" s="43"/>
      <c r="J122" s="44"/>
      <c r="K122" s="44"/>
      <c r="L122" s="44"/>
      <c r="M122" s="44"/>
      <c r="N122" s="44"/>
      <c r="O122" s="44"/>
      <c r="P122" s="44"/>
      <c r="Q122" s="44"/>
      <c r="R122" s="44"/>
      <c r="S122" s="44"/>
      <c r="T122" s="44"/>
      <c r="U122" s="44"/>
      <c r="V122" s="4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  <c r="AI122" s="4"/>
      <c r="AJ122" s="4"/>
      <c r="AK122" s="4"/>
      <c r="AL122" s="4"/>
      <c r="AM122" s="4"/>
      <c r="AN122" s="4"/>
      <c r="AO122" s="4"/>
      <c r="AP122" s="4"/>
      <c r="AQ122" s="4"/>
      <c r="AR122" s="4"/>
    </row>
    <row r="123" spans="1:44">
      <c r="A123" s="44"/>
      <c r="B123" s="44"/>
      <c r="C123" s="44"/>
      <c r="D123" s="45"/>
      <c r="E123" s="45"/>
      <c r="F123" s="43"/>
      <c r="G123" s="44"/>
      <c r="H123" s="45"/>
      <c r="I123" s="43"/>
      <c r="J123" s="44"/>
      <c r="K123" s="44"/>
      <c r="L123" s="44"/>
      <c r="M123" s="44"/>
      <c r="N123" s="44"/>
      <c r="O123" s="44"/>
      <c r="P123" s="44"/>
      <c r="Q123" s="44"/>
      <c r="R123" s="44"/>
      <c r="S123" s="44"/>
      <c r="T123" s="44"/>
      <c r="U123" s="44"/>
      <c r="V123" s="4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  <c r="AN123" s="4"/>
      <c r="AO123" s="4"/>
      <c r="AP123" s="4"/>
      <c r="AQ123" s="4"/>
      <c r="AR123" s="4"/>
    </row>
    <row r="124" spans="1:44">
      <c r="A124" s="44"/>
      <c r="B124" s="44"/>
      <c r="C124" s="44"/>
      <c r="D124" s="45"/>
      <c r="E124" s="45"/>
      <c r="F124" s="43"/>
      <c r="G124" s="44"/>
      <c r="H124" s="45"/>
      <c r="I124" s="43"/>
      <c r="J124" s="44"/>
      <c r="K124" s="44"/>
      <c r="L124" s="44"/>
      <c r="M124" s="44"/>
      <c r="N124" s="44"/>
      <c r="O124" s="44"/>
      <c r="P124" s="44"/>
      <c r="Q124" s="44"/>
      <c r="R124" s="44"/>
      <c r="S124" s="44"/>
      <c r="T124" s="44"/>
      <c r="U124" s="44"/>
      <c r="V124" s="4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  <c r="AN124" s="4"/>
      <c r="AO124" s="4"/>
      <c r="AP124" s="4"/>
      <c r="AQ124" s="4"/>
      <c r="AR124" s="4"/>
    </row>
    <row r="125" spans="1:44">
      <c r="A125" s="44"/>
      <c r="B125" s="44"/>
      <c r="C125" s="44"/>
      <c r="D125" s="45"/>
      <c r="E125" s="45"/>
      <c r="F125" s="43"/>
      <c r="G125" s="44"/>
      <c r="H125" s="45"/>
      <c r="I125" s="43"/>
      <c r="J125" s="44"/>
      <c r="K125" s="44"/>
      <c r="L125" s="44"/>
      <c r="M125" s="44"/>
      <c r="N125" s="44"/>
      <c r="O125" s="44"/>
      <c r="P125" s="44"/>
      <c r="Q125" s="44"/>
      <c r="R125" s="44"/>
      <c r="S125" s="44"/>
      <c r="T125" s="44"/>
      <c r="U125" s="44"/>
      <c r="V125" s="4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  <c r="AI125" s="4"/>
      <c r="AJ125" s="4"/>
      <c r="AK125" s="4"/>
      <c r="AL125" s="4"/>
      <c r="AM125" s="4"/>
      <c r="AN125" s="4"/>
      <c r="AO125" s="4"/>
      <c r="AP125" s="4"/>
      <c r="AQ125" s="4"/>
      <c r="AR125" s="4"/>
    </row>
    <row r="126" spans="1:44">
      <c r="A126" s="44"/>
      <c r="B126" s="44"/>
      <c r="C126" s="44"/>
      <c r="D126" s="45"/>
      <c r="E126" s="45"/>
      <c r="F126" s="43"/>
      <c r="G126" s="44"/>
      <c r="H126" s="45"/>
      <c r="I126" s="43"/>
      <c r="J126" s="44"/>
      <c r="K126" s="44"/>
      <c r="L126" s="44"/>
      <c r="M126" s="44"/>
      <c r="N126" s="44"/>
      <c r="O126" s="44"/>
      <c r="P126" s="44"/>
      <c r="Q126" s="44"/>
      <c r="R126" s="44"/>
      <c r="S126" s="44"/>
      <c r="T126" s="44"/>
      <c r="U126" s="44"/>
      <c r="V126" s="4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  <c r="AI126" s="4"/>
      <c r="AJ126" s="4"/>
      <c r="AK126" s="4"/>
      <c r="AL126" s="4"/>
      <c r="AM126" s="4"/>
      <c r="AN126" s="4"/>
      <c r="AO126" s="4"/>
      <c r="AP126" s="4"/>
      <c r="AQ126" s="4"/>
      <c r="AR126" s="4"/>
    </row>
    <row r="127" spans="1:44">
      <c r="A127" s="44"/>
      <c r="B127" s="44"/>
      <c r="C127" s="44"/>
      <c r="D127" s="45"/>
      <c r="E127" s="45"/>
      <c r="F127" s="43"/>
      <c r="G127" s="44"/>
      <c r="H127" s="45"/>
      <c r="I127" s="43"/>
      <c r="J127" s="44"/>
      <c r="K127" s="44"/>
      <c r="L127" s="44"/>
      <c r="M127" s="44"/>
      <c r="N127" s="44"/>
      <c r="O127" s="44"/>
      <c r="P127" s="44"/>
      <c r="Q127" s="44"/>
      <c r="R127" s="44"/>
      <c r="S127" s="44"/>
      <c r="T127" s="44"/>
      <c r="U127" s="44"/>
      <c r="V127" s="4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  <c r="AI127" s="4"/>
      <c r="AJ127" s="4"/>
      <c r="AK127" s="4"/>
      <c r="AL127" s="4"/>
      <c r="AM127" s="4"/>
      <c r="AN127" s="4"/>
      <c r="AO127" s="4"/>
      <c r="AP127" s="4"/>
      <c r="AQ127" s="4"/>
      <c r="AR127" s="4"/>
    </row>
    <row r="128" spans="1:44">
      <c r="A128" s="44"/>
      <c r="B128" s="44"/>
      <c r="C128" s="44"/>
      <c r="D128" s="45"/>
      <c r="E128" s="45"/>
      <c r="F128" s="43"/>
      <c r="G128" s="44"/>
      <c r="H128" s="45"/>
      <c r="I128" s="43"/>
      <c r="J128" s="44"/>
      <c r="K128" s="44"/>
      <c r="L128" s="44"/>
      <c r="M128" s="44"/>
      <c r="N128" s="44"/>
      <c r="O128" s="44"/>
      <c r="P128" s="44"/>
      <c r="Q128" s="44"/>
      <c r="R128" s="44"/>
      <c r="S128" s="44"/>
      <c r="T128" s="44"/>
      <c r="U128" s="44"/>
      <c r="V128" s="4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/>
      <c r="AI128" s="4"/>
      <c r="AJ128" s="4"/>
      <c r="AK128" s="4"/>
      <c r="AL128" s="4"/>
      <c r="AM128" s="4"/>
      <c r="AN128" s="4"/>
      <c r="AO128" s="4"/>
      <c r="AP128" s="4"/>
      <c r="AQ128" s="4"/>
      <c r="AR128" s="4"/>
    </row>
    <row r="129" spans="1:44">
      <c r="A129" s="44"/>
      <c r="B129" s="44"/>
      <c r="C129" s="44"/>
      <c r="D129" s="45"/>
      <c r="E129" s="45"/>
      <c r="F129" s="43"/>
      <c r="G129" s="44"/>
      <c r="H129" s="45"/>
      <c r="I129" s="43"/>
      <c r="J129" s="44"/>
      <c r="K129" s="44"/>
      <c r="L129" s="44"/>
      <c r="M129" s="44"/>
      <c r="N129" s="44"/>
      <c r="O129" s="44"/>
      <c r="P129" s="44"/>
      <c r="Q129" s="44"/>
      <c r="R129" s="44"/>
      <c r="S129" s="44"/>
      <c r="T129" s="44"/>
      <c r="U129" s="44"/>
      <c r="V129" s="4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  <c r="AI129" s="4"/>
      <c r="AJ129" s="4"/>
      <c r="AK129" s="4"/>
      <c r="AL129" s="4"/>
      <c r="AM129" s="4"/>
      <c r="AN129" s="4"/>
      <c r="AO129" s="4"/>
      <c r="AP129" s="4"/>
      <c r="AQ129" s="4"/>
      <c r="AR129" s="4"/>
    </row>
    <row r="130" spans="1:44">
      <c r="A130" s="44"/>
      <c r="B130" s="44"/>
      <c r="C130" s="44"/>
      <c r="D130" s="45"/>
      <c r="E130" s="45"/>
      <c r="F130" s="43"/>
      <c r="G130" s="44"/>
      <c r="H130" s="45"/>
      <c r="I130" s="43"/>
      <c r="J130" s="44"/>
      <c r="K130" s="44"/>
      <c r="L130" s="44"/>
      <c r="M130" s="44"/>
      <c r="N130" s="44"/>
      <c r="O130" s="44"/>
      <c r="P130" s="44"/>
      <c r="Q130" s="44"/>
      <c r="R130" s="44"/>
      <c r="S130" s="44"/>
      <c r="T130" s="44"/>
      <c r="U130" s="44"/>
      <c r="V130" s="4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4"/>
      <c r="AN130" s="4"/>
      <c r="AO130" s="4"/>
      <c r="AP130" s="4"/>
      <c r="AQ130" s="4"/>
      <c r="AR130" s="4"/>
    </row>
    <row r="131" spans="1:44">
      <c r="A131" s="44"/>
      <c r="B131" s="44"/>
      <c r="C131" s="44"/>
      <c r="D131" s="45"/>
      <c r="E131" s="45"/>
      <c r="F131" s="43"/>
      <c r="G131" s="44"/>
      <c r="H131" s="45"/>
      <c r="I131" s="43"/>
      <c r="J131" s="44"/>
      <c r="K131" s="44"/>
      <c r="L131" s="44"/>
      <c r="M131" s="44"/>
      <c r="N131" s="44"/>
      <c r="O131" s="44"/>
      <c r="P131" s="44"/>
      <c r="Q131" s="44"/>
      <c r="R131" s="44"/>
      <c r="S131" s="44"/>
      <c r="T131" s="44"/>
      <c r="U131" s="44"/>
      <c r="V131" s="4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  <c r="AI131" s="4"/>
      <c r="AJ131" s="4"/>
      <c r="AK131" s="4"/>
      <c r="AL131" s="4"/>
      <c r="AM131" s="4"/>
      <c r="AN131" s="4"/>
      <c r="AO131" s="4"/>
      <c r="AP131" s="4"/>
      <c r="AQ131" s="4"/>
      <c r="AR131" s="4"/>
    </row>
    <row r="132" spans="1:44">
      <c r="A132" s="44"/>
      <c r="B132" s="44"/>
      <c r="C132" s="44"/>
      <c r="D132" s="45"/>
      <c r="E132" s="45"/>
      <c r="F132" s="43"/>
      <c r="G132" s="44"/>
      <c r="H132" s="45"/>
      <c r="I132" s="43"/>
      <c r="J132" s="44"/>
      <c r="K132" s="44"/>
      <c r="L132" s="44"/>
      <c r="M132" s="44"/>
      <c r="N132" s="44"/>
      <c r="O132" s="44"/>
      <c r="P132" s="44"/>
      <c r="Q132" s="44"/>
      <c r="R132" s="44"/>
      <c r="S132" s="44"/>
      <c r="T132" s="44"/>
      <c r="U132" s="44"/>
      <c r="V132" s="4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4"/>
      <c r="AI132" s="4"/>
      <c r="AJ132" s="4"/>
      <c r="AK132" s="4"/>
      <c r="AL132" s="4"/>
      <c r="AM132" s="4"/>
      <c r="AN132" s="4"/>
      <c r="AO132" s="4"/>
      <c r="AP132" s="4"/>
      <c r="AQ132" s="4"/>
      <c r="AR132" s="4"/>
    </row>
    <row r="133" spans="1:44">
      <c r="A133" s="44"/>
      <c r="B133" s="44"/>
      <c r="C133" s="44"/>
      <c r="D133" s="45"/>
      <c r="E133" s="45"/>
      <c r="F133" s="43"/>
      <c r="G133" s="44"/>
      <c r="H133" s="45"/>
      <c r="I133" s="43"/>
      <c r="J133" s="44"/>
      <c r="K133" s="44"/>
      <c r="L133" s="44"/>
      <c r="M133" s="44"/>
      <c r="N133" s="44"/>
      <c r="O133" s="44"/>
      <c r="P133" s="44"/>
      <c r="Q133" s="44"/>
      <c r="R133" s="44"/>
      <c r="S133" s="44"/>
      <c r="T133" s="44"/>
      <c r="U133" s="44"/>
      <c r="V133" s="4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4"/>
      <c r="AI133" s="4"/>
      <c r="AJ133" s="4"/>
      <c r="AK133" s="4"/>
      <c r="AL133" s="4"/>
      <c r="AM133" s="4"/>
      <c r="AN133" s="4"/>
      <c r="AO133" s="4"/>
      <c r="AP133" s="4"/>
      <c r="AQ133" s="4"/>
      <c r="AR133" s="4"/>
    </row>
    <row r="134" spans="1:44">
      <c r="A134" s="44"/>
      <c r="B134" s="44"/>
      <c r="C134" s="44"/>
      <c r="D134" s="45"/>
      <c r="E134" s="45"/>
      <c r="F134" s="43"/>
      <c r="G134" s="44"/>
      <c r="H134" s="45"/>
      <c r="I134" s="43"/>
      <c r="J134" s="44"/>
      <c r="K134" s="44"/>
      <c r="L134" s="44"/>
      <c r="M134" s="44"/>
      <c r="N134" s="44"/>
      <c r="O134" s="44"/>
      <c r="P134" s="44"/>
      <c r="Q134" s="44"/>
      <c r="R134" s="44"/>
      <c r="S134" s="44"/>
      <c r="T134" s="44"/>
      <c r="U134" s="44"/>
      <c r="V134" s="4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L134" s="4"/>
      <c r="AM134" s="4"/>
      <c r="AN134" s="4"/>
      <c r="AO134" s="4"/>
      <c r="AP134" s="4"/>
      <c r="AQ134" s="4"/>
      <c r="AR134" s="4"/>
    </row>
    <row r="135" spans="1:44">
      <c r="A135" s="44"/>
      <c r="B135" s="44"/>
      <c r="C135" s="44"/>
      <c r="D135" s="45"/>
      <c r="E135" s="45"/>
      <c r="F135" s="43"/>
      <c r="G135" s="44"/>
      <c r="H135" s="45"/>
      <c r="I135" s="43"/>
      <c r="J135" s="44"/>
      <c r="K135" s="44"/>
      <c r="L135" s="44"/>
      <c r="M135" s="44"/>
      <c r="N135" s="44"/>
      <c r="O135" s="44"/>
      <c r="P135" s="44"/>
      <c r="Q135" s="44"/>
      <c r="R135" s="44"/>
      <c r="S135" s="44"/>
      <c r="T135" s="44"/>
      <c r="U135" s="44"/>
      <c r="V135" s="4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  <c r="AI135" s="4"/>
      <c r="AJ135" s="4"/>
      <c r="AK135" s="4"/>
      <c r="AL135" s="4"/>
      <c r="AM135" s="4"/>
      <c r="AN135" s="4"/>
      <c r="AO135" s="4"/>
      <c r="AP135" s="4"/>
      <c r="AQ135" s="4"/>
      <c r="AR135" s="4"/>
    </row>
    <row r="136" spans="1:44">
      <c r="A136" s="44"/>
      <c r="B136" s="44"/>
      <c r="C136" s="44"/>
      <c r="D136" s="45"/>
      <c r="E136" s="45"/>
      <c r="F136" s="43"/>
      <c r="G136" s="44"/>
      <c r="H136" s="45"/>
      <c r="I136" s="43"/>
      <c r="J136" s="44"/>
      <c r="K136" s="44"/>
      <c r="L136" s="44"/>
      <c r="M136" s="44"/>
      <c r="N136" s="44"/>
      <c r="O136" s="44"/>
      <c r="P136" s="44"/>
      <c r="Q136" s="44"/>
      <c r="R136" s="44"/>
      <c r="S136" s="44"/>
      <c r="T136" s="44"/>
      <c r="U136" s="44"/>
      <c r="V136" s="4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  <c r="AI136" s="4"/>
      <c r="AJ136" s="4"/>
      <c r="AK136" s="4"/>
      <c r="AL136" s="4"/>
      <c r="AM136" s="4"/>
      <c r="AN136" s="4"/>
      <c r="AO136" s="4"/>
      <c r="AP136" s="4"/>
      <c r="AQ136" s="4"/>
      <c r="AR136" s="4"/>
    </row>
    <row r="137" spans="1:44">
      <c r="A137" s="44"/>
      <c r="B137" s="44"/>
      <c r="C137" s="44"/>
      <c r="D137" s="45"/>
      <c r="E137" s="45"/>
      <c r="F137" s="43"/>
      <c r="G137" s="44"/>
      <c r="H137" s="45"/>
      <c r="I137" s="43"/>
      <c r="J137" s="44"/>
      <c r="K137" s="44"/>
      <c r="L137" s="44"/>
      <c r="M137" s="44"/>
      <c r="N137" s="44"/>
      <c r="O137" s="44"/>
      <c r="P137" s="44"/>
      <c r="Q137" s="44"/>
      <c r="R137" s="44"/>
      <c r="S137" s="44"/>
      <c r="T137" s="44"/>
      <c r="U137" s="44"/>
      <c r="V137" s="4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4"/>
      <c r="AI137" s="4"/>
      <c r="AJ137" s="4"/>
      <c r="AK137" s="4"/>
      <c r="AL137" s="4"/>
      <c r="AM137" s="4"/>
      <c r="AN137" s="4"/>
      <c r="AO137" s="4"/>
      <c r="AP137" s="4"/>
      <c r="AQ137" s="4"/>
      <c r="AR137" s="4"/>
    </row>
    <row r="138" spans="1:44">
      <c r="A138" s="44"/>
      <c r="B138" s="44"/>
      <c r="C138" s="44"/>
      <c r="D138" s="45"/>
      <c r="E138" s="45"/>
      <c r="F138" s="43"/>
      <c r="G138" s="44"/>
      <c r="H138" s="45"/>
      <c r="I138" s="43"/>
      <c r="J138" s="44"/>
      <c r="K138" s="44"/>
      <c r="L138" s="44"/>
      <c r="M138" s="44"/>
      <c r="N138" s="44"/>
      <c r="O138" s="44"/>
      <c r="P138" s="44"/>
      <c r="Q138" s="44"/>
      <c r="R138" s="44"/>
      <c r="S138" s="44"/>
      <c r="T138" s="44"/>
      <c r="U138" s="44"/>
      <c r="V138" s="4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  <c r="AI138" s="4"/>
      <c r="AJ138" s="4"/>
      <c r="AK138" s="4"/>
      <c r="AL138" s="4"/>
      <c r="AM138" s="4"/>
      <c r="AN138" s="4"/>
      <c r="AO138" s="4"/>
      <c r="AP138" s="4"/>
      <c r="AQ138" s="4"/>
      <c r="AR138" s="4"/>
    </row>
    <row r="139" spans="1:44">
      <c r="A139" s="44"/>
      <c r="B139" s="44"/>
      <c r="C139" s="44"/>
      <c r="D139" s="45"/>
      <c r="E139" s="45"/>
      <c r="F139" s="43"/>
      <c r="G139" s="44"/>
      <c r="H139" s="45"/>
      <c r="I139" s="43"/>
      <c r="J139" s="44"/>
      <c r="K139" s="44"/>
      <c r="L139" s="44"/>
      <c r="M139" s="44"/>
      <c r="N139" s="44"/>
      <c r="O139" s="44"/>
      <c r="P139" s="44"/>
      <c r="Q139" s="44"/>
      <c r="R139" s="44"/>
      <c r="S139" s="44"/>
      <c r="T139" s="44"/>
      <c r="U139" s="44"/>
      <c r="V139" s="4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L139" s="4"/>
      <c r="AM139" s="4"/>
      <c r="AN139" s="4"/>
      <c r="AO139" s="4"/>
      <c r="AP139" s="4"/>
      <c r="AQ139" s="4"/>
      <c r="AR139" s="4"/>
    </row>
    <row r="140" spans="1:44">
      <c r="A140" s="44"/>
      <c r="B140" s="44"/>
      <c r="C140" s="44"/>
      <c r="D140" s="45"/>
      <c r="E140" s="45"/>
      <c r="F140" s="43"/>
      <c r="G140" s="44"/>
      <c r="H140" s="45"/>
      <c r="I140" s="43"/>
      <c r="J140" s="44"/>
      <c r="K140" s="44"/>
      <c r="L140" s="44"/>
      <c r="M140" s="44"/>
      <c r="N140" s="44"/>
      <c r="O140" s="44"/>
      <c r="P140" s="44"/>
      <c r="Q140" s="44"/>
      <c r="R140" s="44"/>
      <c r="S140" s="44"/>
      <c r="T140" s="44"/>
      <c r="U140" s="44"/>
      <c r="V140" s="4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  <c r="AI140" s="4"/>
      <c r="AJ140" s="4"/>
      <c r="AK140" s="4"/>
      <c r="AL140" s="4"/>
      <c r="AM140" s="4"/>
      <c r="AN140" s="4"/>
      <c r="AO140" s="4"/>
      <c r="AP140" s="4"/>
      <c r="AQ140" s="4"/>
      <c r="AR140" s="4"/>
    </row>
    <row r="141" spans="1:44">
      <c r="A141" s="44"/>
      <c r="B141" s="44"/>
      <c r="C141" s="44"/>
      <c r="D141" s="45"/>
      <c r="E141" s="45"/>
      <c r="F141" s="43"/>
      <c r="G141" s="44"/>
      <c r="H141" s="45"/>
      <c r="I141" s="43"/>
      <c r="J141" s="44"/>
      <c r="K141" s="44"/>
      <c r="L141" s="44"/>
      <c r="M141" s="44"/>
      <c r="N141" s="44"/>
      <c r="O141" s="44"/>
      <c r="P141" s="44"/>
      <c r="Q141" s="44"/>
      <c r="R141" s="44"/>
      <c r="S141" s="44"/>
      <c r="T141" s="44"/>
      <c r="U141" s="44"/>
      <c r="V141" s="4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  <c r="AI141" s="4"/>
      <c r="AJ141" s="4"/>
      <c r="AK141" s="4"/>
      <c r="AL141" s="4"/>
      <c r="AM141" s="4"/>
      <c r="AN141" s="4"/>
      <c r="AO141" s="4"/>
      <c r="AP141" s="4"/>
      <c r="AQ141" s="4"/>
      <c r="AR141" s="4"/>
    </row>
    <row r="142" spans="1:44">
      <c r="A142" s="44"/>
      <c r="B142" s="44"/>
      <c r="C142" s="44"/>
      <c r="D142" s="45"/>
      <c r="E142" s="45"/>
      <c r="F142" s="43"/>
      <c r="G142" s="44"/>
      <c r="H142" s="45"/>
      <c r="I142" s="43"/>
      <c r="J142" s="44"/>
      <c r="K142" s="44"/>
      <c r="L142" s="44"/>
      <c r="M142" s="44"/>
      <c r="N142" s="44"/>
      <c r="O142" s="44"/>
      <c r="P142" s="44"/>
      <c r="Q142" s="44"/>
      <c r="R142" s="44"/>
      <c r="S142" s="44"/>
      <c r="T142" s="44"/>
      <c r="U142" s="44"/>
      <c r="V142" s="4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4"/>
      <c r="AI142" s="4"/>
      <c r="AJ142" s="4"/>
      <c r="AK142" s="4"/>
      <c r="AL142" s="4"/>
      <c r="AM142" s="4"/>
      <c r="AN142" s="4"/>
      <c r="AO142" s="4"/>
      <c r="AP142" s="4"/>
      <c r="AQ142" s="4"/>
      <c r="AR142" s="4"/>
    </row>
    <row r="143" spans="1:44">
      <c r="A143" s="44"/>
      <c r="B143" s="44"/>
      <c r="C143" s="44"/>
      <c r="D143" s="45"/>
      <c r="E143" s="45"/>
      <c r="F143" s="43"/>
      <c r="G143" s="44"/>
      <c r="H143" s="45"/>
      <c r="I143" s="43"/>
      <c r="J143" s="44"/>
      <c r="K143" s="44"/>
      <c r="L143" s="44"/>
      <c r="M143" s="44"/>
      <c r="N143" s="44"/>
      <c r="O143" s="44"/>
      <c r="P143" s="44"/>
      <c r="Q143" s="44"/>
      <c r="R143" s="44"/>
      <c r="S143" s="44"/>
      <c r="T143" s="44"/>
      <c r="U143" s="44"/>
      <c r="V143" s="4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  <c r="AJ143" s="4"/>
      <c r="AK143" s="4"/>
      <c r="AL143" s="4"/>
      <c r="AM143" s="4"/>
      <c r="AN143" s="4"/>
      <c r="AO143" s="4"/>
      <c r="AP143" s="4"/>
      <c r="AQ143" s="4"/>
      <c r="AR143" s="4"/>
    </row>
    <row r="144" spans="1:44">
      <c r="A144" s="44"/>
      <c r="B144" s="44"/>
      <c r="C144" s="44"/>
      <c r="D144" s="45"/>
      <c r="E144" s="45"/>
      <c r="F144" s="43"/>
      <c r="G144" s="44"/>
      <c r="H144" s="45"/>
      <c r="I144" s="43"/>
      <c r="J144" s="44"/>
      <c r="K144" s="44"/>
      <c r="L144" s="44"/>
      <c r="M144" s="44"/>
      <c r="N144" s="44"/>
      <c r="O144" s="44"/>
      <c r="P144" s="44"/>
      <c r="Q144" s="44"/>
      <c r="R144" s="44"/>
      <c r="S144" s="44"/>
      <c r="T144" s="44"/>
      <c r="U144" s="44"/>
      <c r="V144" s="4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L144" s="4"/>
      <c r="AM144" s="4"/>
      <c r="AN144" s="4"/>
      <c r="AO144" s="4"/>
      <c r="AP144" s="4"/>
      <c r="AQ144" s="4"/>
      <c r="AR144" s="4"/>
    </row>
    <row r="145" spans="1:44">
      <c r="A145" s="44"/>
      <c r="B145" s="44"/>
      <c r="C145" s="44"/>
      <c r="D145" s="45"/>
      <c r="E145" s="45"/>
      <c r="F145" s="43"/>
      <c r="G145" s="44"/>
      <c r="H145" s="45"/>
      <c r="I145" s="43"/>
      <c r="J145" s="44"/>
      <c r="K145" s="44"/>
      <c r="L145" s="44"/>
      <c r="M145" s="44"/>
      <c r="N145" s="44"/>
      <c r="O145" s="44"/>
      <c r="P145" s="44"/>
      <c r="Q145" s="44"/>
      <c r="R145" s="44"/>
      <c r="S145" s="44"/>
      <c r="T145" s="44"/>
      <c r="U145" s="44"/>
      <c r="V145" s="4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  <c r="AI145" s="4"/>
      <c r="AJ145" s="4"/>
      <c r="AK145" s="4"/>
      <c r="AL145" s="4"/>
      <c r="AM145" s="4"/>
      <c r="AN145" s="4"/>
      <c r="AO145" s="4"/>
      <c r="AP145" s="4"/>
      <c r="AQ145" s="4"/>
      <c r="AR145" s="4"/>
    </row>
    <row r="146" spans="1:44">
      <c r="A146" s="44"/>
      <c r="B146" s="44"/>
      <c r="C146" s="44"/>
      <c r="D146" s="45"/>
      <c r="E146" s="45"/>
      <c r="F146" s="43"/>
      <c r="G146" s="44"/>
      <c r="H146" s="45"/>
      <c r="I146" s="43"/>
      <c r="J146" s="44"/>
      <c r="K146" s="44"/>
      <c r="L146" s="44"/>
      <c r="M146" s="44"/>
      <c r="N146" s="44"/>
      <c r="O146" s="44"/>
      <c r="P146" s="44"/>
      <c r="Q146" s="44"/>
      <c r="R146" s="44"/>
      <c r="S146" s="44"/>
      <c r="T146" s="44"/>
      <c r="U146" s="44"/>
      <c r="V146" s="4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  <c r="AI146" s="4"/>
      <c r="AJ146" s="4"/>
      <c r="AK146" s="4"/>
      <c r="AL146" s="4"/>
      <c r="AM146" s="4"/>
      <c r="AN146" s="4"/>
      <c r="AO146" s="4"/>
      <c r="AP146" s="4"/>
      <c r="AQ146" s="4"/>
      <c r="AR146" s="4"/>
    </row>
    <row r="147" spans="1:44">
      <c r="A147" s="44"/>
      <c r="B147" s="44"/>
      <c r="C147" s="44"/>
      <c r="D147" s="45"/>
      <c r="E147" s="45"/>
      <c r="F147" s="43"/>
      <c r="G147" s="44"/>
      <c r="H147" s="45"/>
      <c r="I147" s="43"/>
      <c r="J147" s="44"/>
      <c r="K147" s="44"/>
      <c r="L147" s="44"/>
      <c r="M147" s="44"/>
      <c r="N147" s="44"/>
      <c r="O147" s="44"/>
      <c r="P147" s="44"/>
      <c r="Q147" s="44"/>
      <c r="R147" s="44"/>
      <c r="S147" s="44"/>
      <c r="T147" s="44"/>
      <c r="U147" s="44"/>
      <c r="V147" s="4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4"/>
      <c r="AN147" s="4"/>
      <c r="AO147" s="4"/>
      <c r="AP147" s="4"/>
      <c r="AQ147" s="4"/>
      <c r="AR147" s="4"/>
    </row>
    <row r="148" spans="1:44">
      <c r="A148" s="44"/>
      <c r="B148" s="44"/>
      <c r="C148" s="44"/>
      <c r="D148" s="45"/>
      <c r="E148" s="45"/>
      <c r="F148" s="43"/>
      <c r="G148" s="44"/>
      <c r="H148" s="45"/>
      <c r="I148" s="43"/>
      <c r="J148" s="44"/>
      <c r="K148" s="44"/>
      <c r="L148" s="44"/>
      <c r="M148" s="44"/>
      <c r="N148" s="44"/>
      <c r="O148" s="44"/>
      <c r="P148" s="44"/>
      <c r="Q148" s="44"/>
      <c r="R148" s="44"/>
      <c r="S148" s="44"/>
      <c r="T148" s="44"/>
      <c r="U148" s="44"/>
      <c r="V148" s="4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4"/>
      <c r="AI148" s="4"/>
      <c r="AJ148" s="4"/>
      <c r="AK148" s="4"/>
      <c r="AL148" s="4"/>
      <c r="AM148" s="4"/>
      <c r="AN148" s="4"/>
      <c r="AO148" s="4"/>
      <c r="AP148" s="4"/>
      <c r="AQ148" s="4"/>
      <c r="AR148" s="4"/>
    </row>
    <row r="149" spans="1:44">
      <c r="A149" s="44"/>
      <c r="B149" s="44"/>
      <c r="C149" s="44"/>
      <c r="D149" s="45"/>
      <c r="E149" s="45"/>
      <c r="F149" s="43"/>
      <c r="G149" s="44"/>
      <c r="H149" s="45"/>
      <c r="I149" s="43"/>
      <c r="J149" s="44"/>
      <c r="K149" s="44"/>
      <c r="L149" s="44"/>
      <c r="M149" s="44"/>
      <c r="N149" s="44"/>
      <c r="O149" s="44"/>
      <c r="P149" s="44"/>
      <c r="Q149" s="44"/>
      <c r="R149" s="44"/>
      <c r="S149" s="44"/>
      <c r="T149" s="44"/>
      <c r="U149" s="44"/>
      <c r="V149" s="4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4"/>
      <c r="AN149" s="4"/>
      <c r="AO149" s="4"/>
      <c r="AP149" s="4"/>
      <c r="AQ149" s="4"/>
      <c r="AR149" s="4"/>
    </row>
    <row r="150" spans="1:44">
      <c r="A150" s="44"/>
      <c r="B150" s="44"/>
      <c r="C150" s="44"/>
      <c r="D150" s="45"/>
      <c r="E150" s="45"/>
      <c r="F150" s="43"/>
      <c r="G150" s="44"/>
      <c r="H150" s="45"/>
      <c r="I150" s="43"/>
      <c r="J150" s="44"/>
      <c r="K150" s="44"/>
      <c r="L150" s="44"/>
      <c r="M150" s="44"/>
      <c r="N150" s="44"/>
      <c r="O150" s="44"/>
      <c r="P150" s="44"/>
      <c r="Q150" s="44"/>
      <c r="R150" s="44"/>
      <c r="S150" s="44"/>
      <c r="T150" s="44"/>
      <c r="U150" s="44"/>
      <c r="V150" s="4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  <c r="AI150" s="4"/>
      <c r="AJ150" s="4"/>
      <c r="AK150" s="4"/>
      <c r="AL150" s="4"/>
      <c r="AM150" s="4"/>
      <c r="AN150" s="4"/>
      <c r="AO150" s="4"/>
      <c r="AP150" s="4"/>
      <c r="AQ150" s="4"/>
      <c r="AR150" s="4"/>
    </row>
    <row r="151" spans="1:44">
      <c r="A151" s="44"/>
      <c r="B151" s="44"/>
      <c r="C151" s="44"/>
      <c r="D151" s="45"/>
      <c r="E151" s="45"/>
      <c r="F151" s="43"/>
      <c r="G151" s="44"/>
      <c r="H151" s="45"/>
      <c r="I151" s="43"/>
      <c r="J151" s="44"/>
      <c r="K151" s="44"/>
      <c r="L151" s="44"/>
      <c r="M151" s="44"/>
      <c r="N151" s="44"/>
      <c r="O151" s="44"/>
      <c r="P151" s="44"/>
      <c r="Q151" s="44"/>
      <c r="R151" s="44"/>
      <c r="S151" s="44"/>
      <c r="T151" s="44"/>
      <c r="U151" s="44"/>
      <c r="V151" s="4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4"/>
      <c r="AJ151" s="4"/>
      <c r="AK151" s="4"/>
      <c r="AL151" s="4"/>
      <c r="AM151" s="4"/>
      <c r="AN151" s="4"/>
      <c r="AO151" s="4"/>
      <c r="AP151" s="4"/>
      <c r="AQ151" s="4"/>
      <c r="AR151" s="4"/>
    </row>
    <row r="152" spans="1:44">
      <c r="A152" s="44"/>
      <c r="B152" s="44"/>
      <c r="C152" s="44"/>
      <c r="D152" s="45"/>
      <c r="E152" s="45"/>
      <c r="F152" s="43"/>
      <c r="G152" s="44"/>
      <c r="H152" s="45"/>
      <c r="I152" s="43"/>
      <c r="J152" s="44"/>
      <c r="K152" s="44"/>
      <c r="L152" s="44"/>
      <c r="M152" s="44"/>
      <c r="N152" s="44"/>
      <c r="O152" s="44"/>
      <c r="P152" s="44"/>
      <c r="Q152" s="44"/>
      <c r="R152" s="44"/>
      <c r="S152" s="44"/>
      <c r="T152" s="44"/>
      <c r="U152" s="44"/>
      <c r="V152" s="4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4"/>
      <c r="AJ152" s="4"/>
      <c r="AK152" s="4"/>
      <c r="AL152" s="4"/>
      <c r="AM152" s="4"/>
      <c r="AN152" s="4"/>
      <c r="AO152" s="4"/>
      <c r="AP152" s="4"/>
      <c r="AQ152" s="4"/>
      <c r="AR152" s="4"/>
    </row>
    <row r="153" spans="1:44">
      <c r="A153" s="44"/>
      <c r="B153" s="44"/>
      <c r="C153" s="44"/>
      <c r="D153" s="45"/>
      <c r="E153" s="45"/>
      <c r="F153" s="43"/>
      <c r="G153" s="44"/>
      <c r="H153" s="45"/>
      <c r="I153" s="43"/>
      <c r="J153" s="44"/>
      <c r="K153" s="44"/>
      <c r="L153" s="44"/>
      <c r="M153" s="44"/>
      <c r="N153" s="44"/>
      <c r="O153" s="44"/>
      <c r="P153" s="44"/>
      <c r="Q153" s="44"/>
      <c r="R153" s="44"/>
      <c r="S153" s="44"/>
      <c r="T153" s="44"/>
      <c r="U153" s="44"/>
      <c r="V153" s="4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L153" s="4"/>
      <c r="AM153" s="4"/>
      <c r="AN153" s="4"/>
      <c r="AO153" s="4"/>
      <c r="AP153" s="4"/>
      <c r="AQ153" s="4"/>
      <c r="AR153" s="4"/>
    </row>
    <row r="154" spans="1:44">
      <c r="A154" s="44"/>
      <c r="B154" s="44"/>
      <c r="C154" s="44"/>
      <c r="D154" s="45"/>
      <c r="E154" s="45"/>
      <c r="F154" s="43"/>
      <c r="G154" s="44"/>
      <c r="H154" s="45"/>
      <c r="I154" s="43"/>
      <c r="J154" s="44"/>
      <c r="K154" s="44"/>
      <c r="L154" s="44"/>
      <c r="M154" s="44"/>
      <c r="N154" s="44"/>
      <c r="O154" s="44"/>
      <c r="P154" s="44"/>
      <c r="Q154" s="44"/>
      <c r="R154" s="44"/>
      <c r="S154" s="44"/>
      <c r="T154" s="44"/>
      <c r="U154" s="44"/>
      <c r="V154" s="4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/>
      <c r="AN154" s="4"/>
      <c r="AO154" s="4"/>
      <c r="AP154" s="4"/>
      <c r="AQ154" s="4"/>
      <c r="AR154" s="4"/>
    </row>
    <row r="155" spans="1:44">
      <c r="A155" s="44"/>
      <c r="B155" s="44"/>
      <c r="C155" s="44"/>
      <c r="D155" s="45"/>
      <c r="E155" s="45"/>
      <c r="F155" s="43"/>
      <c r="G155" s="44"/>
      <c r="H155" s="45"/>
      <c r="I155" s="43"/>
      <c r="J155" s="44"/>
      <c r="K155" s="44"/>
      <c r="L155" s="44"/>
      <c r="M155" s="44"/>
      <c r="N155" s="44"/>
      <c r="O155" s="44"/>
      <c r="P155" s="44"/>
      <c r="Q155" s="44"/>
      <c r="R155" s="44"/>
      <c r="S155" s="44"/>
      <c r="T155" s="44"/>
      <c r="U155" s="44"/>
      <c r="V155" s="4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L155" s="4"/>
      <c r="AM155" s="4"/>
      <c r="AN155" s="4"/>
      <c r="AO155" s="4"/>
      <c r="AP155" s="4"/>
      <c r="AQ155" s="4"/>
      <c r="AR155" s="4"/>
    </row>
    <row r="156" spans="1:44">
      <c r="A156" s="44"/>
      <c r="B156" s="44"/>
      <c r="C156" s="44"/>
      <c r="D156" s="45"/>
      <c r="E156" s="45"/>
      <c r="F156" s="43"/>
      <c r="G156" s="44"/>
      <c r="H156" s="45"/>
      <c r="I156" s="43"/>
      <c r="J156" s="44"/>
      <c r="K156" s="44"/>
      <c r="L156" s="44"/>
      <c r="M156" s="44"/>
      <c r="N156" s="44"/>
      <c r="O156" s="44"/>
      <c r="P156" s="44"/>
      <c r="Q156" s="44"/>
      <c r="R156" s="44"/>
      <c r="S156" s="44"/>
      <c r="T156" s="44"/>
      <c r="U156" s="44"/>
      <c r="V156" s="4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L156" s="4"/>
      <c r="AM156" s="4"/>
      <c r="AN156" s="4"/>
      <c r="AO156" s="4"/>
      <c r="AP156" s="4"/>
      <c r="AQ156" s="4"/>
      <c r="AR156" s="4"/>
    </row>
    <row r="157" spans="1:44">
      <c r="A157" s="44"/>
      <c r="B157" s="44"/>
      <c r="C157" s="44"/>
      <c r="D157" s="45"/>
      <c r="E157" s="45"/>
      <c r="F157" s="43"/>
      <c r="G157" s="44"/>
      <c r="H157" s="45"/>
      <c r="I157" s="43"/>
      <c r="J157" s="44"/>
      <c r="K157" s="44"/>
      <c r="L157" s="44"/>
      <c r="M157" s="44"/>
      <c r="N157" s="44"/>
      <c r="O157" s="44"/>
      <c r="P157" s="44"/>
      <c r="Q157" s="44"/>
      <c r="R157" s="44"/>
      <c r="S157" s="44"/>
      <c r="T157" s="44"/>
      <c r="U157" s="44"/>
      <c r="V157" s="4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  <c r="AI157" s="4"/>
      <c r="AJ157" s="4"/>
      <c r="AK157" s="4"/>
      <c r="AL157" s="4"/>
      <c r="AM157" s="4"/>
      <c r="AN157" s="4"/>
      <c r="AO157" s="4"/>
      <c r="AP157" s="4"/>
      <c r="AQ157" s="4"/>
      <c r="AR157" s="4"/>
    </row>
    <row r="158" spans="1:44">
      <c r="A158" s="44"/>
      <c r="B158" s="44"/>
      <c r="C158" s="44"/>
      <c r="D158" s="45"/>
      <c r="E158" s="45"/>
      <c r="F158" s="43"/>
      <c r="G158" s="44"/>
      <c r="H158" s="45"/>
      <c r="I158" s="43"/>
      <c r="J158" s="44"/>
      <c r="K158" s="44"/>
      <c r="L158" s="44"/>
      <c r="M158" s="44"/>
      <c r="N158" s="44"/>
      <c r="O158" s="44"/>
      <c r="P158" s="44"/>
      <c r="Q158" s="44"/>
      <c r="R158" s="44"/>
      <c r="S158" s="44"/>
      <c r="T158" s="44"/>
      <c r="U158" s="44"/>
      <c r="V158" s="4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  <c r="AI158" s="4"/>
      <c r="AJ158" s="4"/>
      <c r="AK158" s="4"/>
      <c r="AL158" s="4"/>
      <c r="AM158" s="4"/>
      <c r="AN158" s="4"/>
      <c r="AO158" s="4"/>
      <c r="AP158" s="4"/>
      <c r="AQ158" s="4"/>
      <c r="AR158" s="4"/>
    </row>
    <row r="159" spans="1:44">
      <c r="A159" s="44"/>
      <c r="B159" s="44"/>
      <c r="C159" s="44"/>
      <c r="D159" s="45"/>
      <c r="E159" s="45"/>
      <c r="F159" s="43"/>
      <c r="G159" s="44"/>
      <c r="H159" s="45"/>
      <c r="I159" s="43"/>
      <c r="J159" s="44"/>
      <c r="K159" s="44"/>
      <c r="L159" s="44"/>
      <c r="M159" s="44"/>
      <c r="N159" s="44"/>
      <c r="O159" s="44"/>
      <c r="P159" s="44"/>
      <c r="Q159" s="44"/>
      <c r="R159" s="44"/>
      <c r="S159" s="44"/>
      <c r="T159" s="44"/>
      <c r="U159" s="44"/>
      <c r="V159" s="4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L159" s="4"/>
      <c r="AM159" s="4"/>
      <c r="AN159" s="4"/>
      <c r="AO159" s="4"/>
      <c r="AP159" s="4"/>
      <c r="AQ159" s="4"/>
      <c r="AR159" s="4"/>
    </row>
    <row r="160" spans="1:44">
      <c r="A160" s="44"/>
      <c r="B160" s="44"/>
      <c r="C160" s="44"/>
      <c r="D160" s="45"/>
      <c r="E160" s="45"/>
      <c r="F160" s="43"/>
      <c r="G160" s="44"/>
      <c r="H160" s="45"/>
      <c r="I160" s="43"/>
      <c r="J160" s="44"/>
      <c r="K160" s="44"/>
      <c r="L160" s="44"/>
      <c r="M160" s="44"/>
      <c r="N160" s="44"/>
      <c r="O160" s="44"/>
      <c r="P160" s="44"/>
      <c r="Q160" s="44"/>
      <c r="R160" s="44"/>
      <c r="S160" s="44"/>
      <c r="T160" s="44"/>
      <c r="U160" s="44"/>
      <c r="V160" s="4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  <c r="AM160" s="4"/>
      <c r="AN160" s="4"/>
      <c r="AO160" s="4"/>
      <c r="AP160" s="4"/>
      <c r="AQ160" s="4"/>
      <c r="AR160" s="4"/>
    </row>
    <row r="161" spans="1:44">
      <c r="A161" s="44"/>
      <c r="B161" s="44"/>
      <c r="C161" s="44"/>
      <c r="D161" s="45"/>
      <c r="E161" s="45"/>
      <c r="F161" s="43"/>
      <c r="G161" s="44"/>
      <c r="H161" s="45"/>
      <c r="I161" s="43"/>
      <c r="J161" s="44"/>
      <c r="K161" s="44"/>
      <c r="L161" s="44"/>
      <c r="M161" s="44"/>
      <c r="N161" s="44"/>
      <c r="O161" s="44"/>
      <c r="P161" s="44"/>
      <c r="Q161" s="44"/>
      <c r="R161" s="44"/>
      <c r="S161" s="44"/>
      <c r="T161" s="44"/>
      <c r="U161" s="44"/>
      <c r="V161" s="4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  <c r="AI161" s="4"/>
      <c r="AJ161" s="4"/>
      <c r="AK161" s="4"/>
      <c r="AL161" s="4"/>
      <c r="AM161" s="4"/>
      <c r="AN161" s="4"/>
      <c r="AO161" s="4"/>
      <c r="AP161" s="4"/>
      <c r="AQ161" s="4"/>
      <c r="AR161" s="4"/>
    </row>
    <row r="162" spans="1:44">
      <c r="A162" s="44"/>
      <c r="B162" s="44"/>
      <c r="C162" s="44"/>
      <c r="D162" s="45"/>
      <c r="E162" s="45"/>
      <c r="F162" s="43"/>
      <c r="G162" s="44"/>
      <c r="H162" s="45"/>
      <c r="I162" s="43"/>
      <c r="J162" s="44"/>
      <c r="K162" s="44"/>
      <c r="L162" s="44"/>
      <c r="M162" s="44"/>
      <c r="N162" s="44"/>
      <c r="O162" s="44"/>
      <c r="P162" s="44"/>
      <c r="Q162" s="44"/>
      <c r="R162" s="44"/>
      <c r="S162" s="44"/>
      <c r="T162" s="44"/>
      <c r="U162" s="44"/>
      <c r="V162" s="4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  <c r="AN162" s="4"/>
      <c r="AO162" s="4"/>
      <c r="AP162" s="4"/>
      <c r="AQ162" s="4"/>
      <c r="AR162" s="4"/>
    </row>
    <row r="163" spans="1:44">
      <c r="A163" s="44"/>
      <c r="B163" s="44"/>
      <c r="C163" s="44"/>
      <c r="D163" s="45"/>
      <c r="E163" s="45"/>
      <c r="F163" s="43"/>
      <c r="G163" s="44"/>
      <c r="H163" s="45"/>
      <c r="I163" s="43"/>
      <c r="J163" s="44"/>
      <c r="K163" s="44"/>
      <c r="L163" s="44"/>
      <c r="M163" s="44"/>
      <c r="N163" s="44"/>
      <c r="O163" s="44"/>
      <c r="P163" s="44"/>
      <c r="Q163" s="44"/>
      <c r="R163" s="44"/>
      <c r="S163" s="44"/>
      <c r="T163" s="44"/>
      <c r="U163" s="44"/>
      <c r="V163" s="4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L163" s="4"/>
      <c r="AM163" s="4"/>
      <c r="AN163" s="4"/>
      <c r="AO163" s="4"/>
      <c r="AP163" s="4"/>
      <c r="AQ163" s="4"/>
      <c r="AR163" s="4"/>
    </row>
    <row r="164" spans="1:44">
      <c r="A164" s="44"/>
      <c r="B164" s="44"/>
      <c r="C164" s="44"/>
      <c r="D164" s="45"/>
      <c r="E164" s="45"/>
      <c r="F164" s="43"/>
      <c r="G164" s="44"/>
      <c r="H164" s="45"/>
      <c r="I164" s="43"/>
      <c r="J164" s="44"/>
      <c r="K164" s="44"/>
      <c r="L164" s="44"/>
      <c r="M164" s="44"/>
      <c r="N164" s="44"/>
      <c r="O164" s="44"/>
      <c r="P164" s="44"/>
      <c r="Q164" s="44"/>
      <c r="R164" s="44"/>
      <c r="S164" s="44"/>
      <c r="T164" s="44"/>
      <c r="U164" s="44"/>
      <c r="V164" s="4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L164" s="4"/>
      <c r="AM164" s="4"/>
      <c r="AN164" s="4"/>
      <c r="AO164" s="4"/>
      <c r="AP164" s="4"/>
      <c r="AQ164" s="4"/>
      <c r="AR164" s="4"/>
    </row>
    <row r="165" spans="1:44">
      <c r="A165" s="44"/>
      <c r="B165" s="44"/>
      <c r="C165" s="44"/>
      <c r="D165" s="45"/>
      <c r="E165" s="45"/>
      <c r="F165" s="43"/>
      <c r="G165" s="44"/>
      <c r="H165" s="45"/>
      <c r="I165" s="43"/>
      <c r="J165" s="44"/>
      <c r="K165" s="44"/>
      <c r="L165" s="44"/>
      <c r="M165" s="44"/>
      <c r="N165" s="44"/>
      <c r="O165" s="44"/>
      <c r="P165" s="44"/>
      <c r="Q165" s="44"/>
      <c r="R165" s="44"/>
      <c r="S165" s="44"/>
      <c r="T165" s="44"/>
      <c r="U165" s="44"/>
      <c r="V165" s="4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  <c r="AI165" s="4"/>
      <c r="AJ165" s="4"/>
      <c r="AK165" s="4"/>
      <c r="AL165" s="4"/>
      <c r="AM165" s="4"/>
      <c r="AN165" s="4"/>
      <c r="AO165" s="4"/>
      <c r="AP165" s="4"/>
      <c r="AQ165" s="4"/>
      <c r="AR165" s="4"/>
    </row>
    <row r="166" spans="1:44">
      <c r="A166" s="44"/>
      <c r="B166" s="44"/>
      <c r="C166" s="44"/>
      <c r="D166" s="45"/>
      <c r="E166" s="45"/>
      <c r="F166" s="43"/>
      <c r="G166" s="44"/>
      <c r="H166" s="45"/>
      <c r="I166" s="43"/>
      <c r="J166" s="44"/>
      <c r="K166" s="44"/>
      <c r="L166" s="44"/>
      <c r="M166" s="44"/>
      <c r="N166" s="44"/>
      <c r="O166" s="44"/>
      <c r="P166" s="44"/>
      <c r="Q166" s="44"/>
      <c r="R166" s="44"/>
      <c r="S166" s="44"/>
      <c r="T166" s="44"/>
      <c r="U166" s="44"/>
      <c r="V166" s="4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/>
      <c r="AI166" s="4"/>
      <c r="AJ166" s="4"/>
      <c r="AK166" s="4"/>
      <c r="AL166" s="4"/>
      <c r="AM166" s="4"/>
      <c r="AN166" s="4"/>
      <c r="AO166" s="4"/>
      <c r="AP166" s="4"/>
      <c r="AQ166" s="4"/>
      <c r="AR166" s="4"/>
    </row>
    <row r="167" spans="1:44">
      <c r="A167" s="44"/>
      <c r="B167" s="44"/>
      <c r="C167" s="44"/>
      <c r="D167" s="45"/>
      <c r="E167" s="45"/>
      <c r="F167" s="43"/>
      <c r="G167" s="44"/>
      <c r="H167" s="45"/>
      <c r="I167" s="43"/>
      <c r="J167" s="44"/>
      <c r="K167" s="44"/>
      <c r="L167" s="44"/>
      <c r="M167" s="44"/>
      <c r="N167" s="44"/>
      <c r="O167" s="44"/>
      <c r="P167" s="44"/>
      <c r="Q167" s="44"/>
      <c r="R167" s="44"/>
      <c r="S167" s="44"/>
      <c r="T167" s="44"/>
      <c r="U167" s="44"/>
      <c r="V167" s="4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L167" s="4"/>
      <c r="AM167" s="4"/>
      <c r="AN167" s="4"/>
      <c r="AO167" s="4"/>
      <c r="AP167" s="4"/>
      <c r="AQ167" s="4"/>
      <c r="AR167" s="4"/>
    </row>
    <row r="168" spans="1:44">
      <c r="A168" s="44"/>
      <c r="B168" s="44"/>
      <c r="C168" s="44"/>
      <c r="D168" s="45"/>
      <c r="E168" s="45"/>
      <c r="F168" s="43"/>
      <c r="G168" s="44"/>
      <c r="H168" s="45"/>
      <c r="I168" s="43"/>
      <c r="J168" s="44"/>
      <c r="K168" s="44"/>
      <c r="L168" s="44"/>
      <c r="M168" s="44"/>
      <c r="N168" s="44"/>
      <c r="O168" s="44"/>
      <c r="P168" s="44"/>
      <c r="Q168" s="44"/>
      <c r="R168" s="44"/>
      <c r="S168" s="44"/>
      <c r="T168" s="44"/>
      <c r="U168" s="44"/>
      <c r="V168" s="4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4"/>
      <c r="AI168" s="4"/>
      <c r="AJ168" s="4"/>
      <c r="AK168" s="4"/>
      <c r="AL168" s="4"/>
      <c r="AM168" s="4"/>
      <c r="AN168" s="4"/>
      <c r="AO168" s="4"/>
      <c r="AP168" s="4"/>
      <c r="AQ168" s="4"/>
      <c r="AR168" s="4"/>
    </row>
    <row r="169" spans="1:44">
      <c r="A169" s="44"/>
      <c r="B169" s="44"/>
      <c r="C169" s="44"/>
      <c r="D169" s="45"/>
      <c r="E169" s="45"/>
      <c r="F169" s="43"/>
      <c r="G169" s="44"/>
      <c r="H169" s="45"/>
      <c r="I169" s="43"/>
      <c r="J169" s="44"/>
      <c r="K169" s="44"/>
      <c r="L169" s="44"/>
      <c r="M169" s="44"/>
      <c r="N169" s="44"/>
      <c r="O169" s="44"/>
      <c r="P169" s="44"/>
      <c r="Q169" s="44"/>
      <c r="R169" s="44"/>
      <c r="S169" s="44"/>
      <c r="T169" s="44"/>
      <c r="U169" s="44"/>
      <c r="V169" s="4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  <c r="AI169" s="4"/>
      <c r="AJ169" s="4"/>
      <c r="AK169" s="4"/>
      <c r="AL169" s="4"/>
      <c r="AM169" s="4"/>
      <c r="AN169" s="4"/>
      <c r="AO169" s="4"/>
      <c r="AP169" s="4"/>
      <c r="AQ169" s="4"/>
      <c r="AR169" s="4"/>
    </row>
    <row r="170" spans="1:44">
      <c r="A170" s="44"/>
      <c r="B170" s="44"/>
      <c r="C170" s="44"/>
      <c r="D170" s="45"/>
      <c r="E170" s="45"/>
      <c r="F170" s="43"/>
      <c r="G170" s="44"/>
      <c r="H170" s="45"/>
      <c r="I170" s="43"/>
      <c r="J170" s="44"/>
      <c r="K170" s="44"/>
      <c r="L170" s="44"/>
      <c r="M170" s="44"/>
      <c r="N170" s="44"/>
      <c r="O170" s="44"/>
      <c r="P170" s="44"/>
      <c r="Q170" s="44"/>
      <c r="R170" s="44"/>
      <c r="S170" s="44"/>
      <c r="T170" s="44"/>
      <c r="U170" s="44"/>
      <c r="V170" s="4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L170" s="4"/>
      <c r="AM170" s="4"/>
      <c r="AN170" s="4"/>
      <c r="AO170" s="4"/>
      <c r="AP170" s="4"/>
      <c r="AQ170" s="4"/>
      <c r="AR170" s="4"/>
    </row>
    <row r="171" spans="1:44">
      <c r="A171" s="44"/>
      <c r="B171" s="44"/>
      <c r="C171" s="44"/>
      <c r="D171" s="45"/>
      <c r="E171" s="45"/>
      <c r="F171" s="43"/>
      <c r="G171" s="44"/>
      <c r="H171" s="45"/>
      <c r="I171" s="43"/>
      <c r="J171" s="44"/>
      <c r="K171" s="44"/>
      <c r="L171" s="44"/>
      <c r="M171" s="44"/>
      <c r="N171" s="44"/>
      <c r="O171" s="44"/>
      <c r="P171" s="44"/>
      <c r="Q171" s="44"/>
      <c r="R171" s="44"/>
      <c r="S171" s="44"/>
      <c r="T171" s="44"/>
      <c r="U171" s="44"/>
      <c r="V171" s="4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4"/>
      <c r="AI171" s="4"/>
      <c r="AJ171" s="4"/>
      <c r="AK171" s="4"/>
      <c r="AL171" s="4"/>
      <c r="AM171" s="4"/>
      <c r="AN171" s="4"/>
      <c r="AO171" s="4"/>
      <c r="AP171" s="4"/>
      <c r="AQ171" s="4"/>
      <c r="AR171" s="4"/>
    </row>
    <row r="172" spans="1:44">
      <c r="A172" s="44"/>
      <c r="B172" s="44"/>
      <c r="C172" s="44"/>
      <c r="D172" s="45"/>
      <c r="E172" s="45"/>
      <c r="F172" s="43"/>
      <c r="G172" s="44"/>
      <c r="H172" s="45"/>
      <c r="I172" s="43"/>
      <c r="J172" s="44"/>
      <c r="K172" s="44"/>
      <c r="L172" s="44"/>
      <c r="M172" s="44"/>
      <c r="N172" s="44"/>
      <c r="O172" s="44"/>
      <c r="P172" s="44"/>
      <c r="Q172" s="44"/>
      <c r="R172" s="44"/>
      <c r="S172" s="44"/>
      <c r="T172" s="44"/>
      <c r="U172" s="44"/>
      <c r="V172" s="4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L172" s="4"/>
      <c r="AM172" s="4"/>
      <c r="AN172" s="4"/>
      <c r="AO172" s="4"/>
      <c r="AP172" s="4"/>
      <c r="AQ172" s="4"/>
      <c r="AR172" s="4"/>
    </row>
    <row r="173" spans="1:44">
      <c r="A173" s="44"/>
      <c r="B173" s="44"/>
      <c r="C173" s="44"/>
      <c r="D173" s="45"/>
      <c r="E173" s="45"/>
      <c r="F173" s="43"/>
      <c r="G173" s="44"/>
      <c r="H173" s="45"/>
      <c r="I173" s="43"/>
      <c r="J173" s="44"/>
      <c r="K173" s="44"/>
      <c r="L173" s="44"/>
      <c r="M173" s="44"/>
      <c r="N173" s="44"/>
      <c r="O173" s="44"/>
      <c r="P173" s="44"/>
      <c r="Q173" s="44"/>
      <c r="R173" s="44"/>
      <c r="S173" s="44"/>
      <c r="T173" s="44"/>
      <c r="U173" s="44"/>
      <c r="V173" s="4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L173" s="4"/>
      <c r="AM173" s="4"/>
      <c r="AN173" s="4"/>
      <c r="AO173" s="4"/>
      <c r="AP173" s="4"/>
      <c r="AQ173" s="4"/>
      <c r="AR173" s="4"/>
    </row>
    <row r="174" spans="1:44">
      <c r="A174" s="44"/>
      <c r="B174" s="44"/>
      <c r="C174" s="44"/>
      <c r="D174" s="45"/>
      <c r="E174" s="45"/>
      <c r="F174" s="43"/>
      <c r="G174" s="44"/>
      <c r="H174" s="45"/>
      <c r="I174" s="43"/>
      <c r="J174" s="44"/>
      <c r="K174" s="44"/>
      <c r="L174" s="44"/>
      <c r="M174" s="44"/>
      <c r="N174" s="44"/>
      <c r="O174" s="44"/>
      <c r="P174" s="44"/>
      <c r="Q174" s="44"/>
      <c r="R174" s="44"/>
      <c r="S174" s="44"/>
      <c r="T174" s="44"/>
      <c r="U174" s="44"/>
      <c r="V174" s="4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L174" s="4"/>
      <c r="AM174" s="4"/>
      <c r="AN174" s="4"/>
      <c r="AO174" s="4"/>
      <c r="AP174" s="4"/>
      <c r="AQ174" s="4"/>
      <c r="AR174" s="4"/>
    </row>
    <row r="175" spans="1:44">
      <c r="A175" s="44"/>
      <c r="B175" s="44"/>
      <c r="C175" s="44"/>
      <c r="D175" s="45"/>
      <c r="E175" s="45"/>
      <c r="F175" s="43"/>
      <c r="G175" s="44"/>
      <c r="H175" s="45"/>
      <c r="I175" s="43"/>
      <c r="J175" s="44"/>
      <c r="K175" s="44"/>
      <c r="L175" s="44"/>
      <c r="M175" s="44"/>
      <c r="N175" s="44"/>
      <c r="O175" s="44"/>
      <c r="P175" s="44"/>
      <c r="Q175" s="44"/>
      <c r="R175" s="44"/>
      <c r="S175" s="44"/>
      <c r="T175" s="44"/>
      <c r="U175" s="44"/>
      <c r="V175" s="4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L175" s="4"/>
      <c r="AM175" s="4"/>
      <c r="AN175" s="4"/>
      <c r="AO175" s="4"/>
      <c r="AP175" s="4"/>
      <c r="AQ175" s="4"/>
      <c r="AR175" s="4"/>
    </row>
    <row r="176" spans="1:44">
      <c r="A176" s="44"/>
      <c r="B176" s="44"/>
      <c r="C176" s="44"/>
      <c r="D176" s="45"/>
      <c r="E176" s="45"/>
      <c r="F176" s="43"/>
      <c r="G176" s="44"/>
      <c r="H176" s="45"/>
      <c r="I176" s="43"/>
      <c r="J176" s="44"/>
      <c r="K176" s="44"/>
      <c r="L176" s="44"/>
      <c r="M176" s="44"/>
      <c r="N176" s="44"/>
      <c r="O176" s="44"/>
      <c r="P176" s="44"/>
      <c r="Q176" s="44"/>
      <c r="R176" s="44"/>
      <c r="S176" s="44"/>
      <c r="T176" s="44"/>
      <c r="U176" s="44"/>
      <c r="V176" s="4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/>
      <c r="AI176" s="4"/>
      <c r="AJ176" s="4"/>
      <c r="AK176" s="4"/>
      <c r="AL176" s="4"/>
      <c r="AM176" s="4"/>
      <c r="AN176" s="4"/>
      <c r="AO176" s="4"/>
      <c r="AP176" s="4"/>
      <c r="AQ176" s="4"/>
      <c r="AR176" s="4"/>
    </row>
    <row r="177" spans="1:44">
      <c r="A177" s="44"/>
      <c r="B177" s="44"/>
      <c r="C177" s="44"/>
      <c r="D177" s="45"/>
      <c r="E177" s="45"/>
      <c r="F177" s="43"/>
      <c r="G177" s="44"/>
      <c r="H177" s="45"/>
      <c r="I177" s="43"/>
      <c r="J177" s="44"/>
      <c r="K177" s="44"/>
      <c r="L177" s="44"/>
      <c r="M177" s="44"/>
      <c r="N177" s="44"/>
      <c r="O177" s="44"/>
      <c r="P177" s="44"/>
      <c r="Q177" s="44"/>
      <c r="R177" s="44"/>
      <c r="S177" s="44"/>
      <c r="T177" s="44"/>
      <c r="U177" s="44"/>
      <c r="V177" s="4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  <c r="AN177" s="4"/>
      <c r="AO177" s="4"/>
      <c r="AP177" s="4"/>
      <c r="AQ177" s="4"/>
      <c r="AR177" s="4"/>
    </row>
    <row r="178" spans="1:44">
      <c r="A178" s="44"/>
      <c r="B178" s="44"/>
      <c r="C178" s="44"/>
      <c r="D178" s="45"/>
      <c r="E178" s="45"/>
      <c r="F178" s="43"/>
      <c r="G178" s="44"/>
      <c r="H178" s="45"/>
      <c r="I178" s="43"/>
      <c r="J178" s="44"/>
      <c r="K178" s="44"/>
      <c r="L178" s="44"/>
      <c r="M178" s="44"/>
      <c r="N178" s="44"/>
      <c r="O178" s="44"/>
      <c r="P178" s="44"/>
      <c r="Q178" s="44"/>
      <c r="R178" s="44"/>
      <c r="S178" s="44"/>
      <c r="T178" s="44"/>
      <c r="U178" s="44"/>
      <c r="V178" s="4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  <c r="AN178" s="4"/>
      <c r="AO178" s="4"/>
      <c r="AP178" s="4"/>
      <c r="AQ178" s="4"/>
      <c r="AR178" s="4"/>
    </row>
    <row r="179" spans="1:44">
      <c r="A179" s="44"/>
      <c r="B179" s="44"/>
      <c r="C179" s="44"/>
      <c r="D179" s="45"/>
      <c r="E179" s="45"/>
      <c r="F179" s="43"/>
      <c r="G179" s="44"/>
      <c r="H179" s="45"/>
      <c r="I179" s="43"/>
      <c r="J179" s="44"/>
      <c r="K179" s="44"/>
      <c r="L179" s="44"/>
      <c r="M179" s="44"/>
      <c r="N179" s="44"/>
      <c r="O179" s="44"/>
      <c r="P179" s="44"/>
      <c r="Q179" s="44"/>
      <c r="R179" s="44"/>
      <c r="S179" s="44"/>
      <c r="T179" s="44"/>
      <c r="U179" s="44"/>
      <c r="V179" s="4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/>
      <c r="AO179" s="4"/>
      <c r="AP179" s="4"/>
      <c r="AQ179" s="4"/>
      <c r="AR179" s="4"/>
    </row>
    <row r="180" spans="1:44">
      <c r="A180" s="44"/>
      <c r="B180" s="44"/>
      <c r="C180" s="44"/>
      <c r="D180" s="45"/>
      <c r="E180" s="45"/>
      <c r="F180" s="43"/>
      <c r="G180" s="44"/>
      <c r="H180" s="45"/>
      <c r="I180" s="43"/>
      <c r="J180" s="44"/>
      <c r="K180" s="44"/>
      <c r="L180" s="44"/>
      <c r="M180" s="44"/>
      <c r="N180" s="44"/>
      <c r="O180" s="44"/>
      <c r="P180" s="44"/>
      <c r="Q180" s="44"/>
      <c r="R180" s="44"/>
      <c r="S180" s="44"/>
      <c r="T180" s="44"/>
      <c r="U180" s="44"/>
      <c r="V180" s="4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  <c r="AO180" s="4"/>
      <c r="AP180" s="4"/>
      <c r="AQ180" s="4"/>
      <c r="AR180" s="4"/>
    </row>
    <row r="181" spans="1:44">
      <c r="A181" s="44"/>
      <c r="B181" s="44"/>
      <c r="C181" s="44"/>
      <c r="D181" s="45"/>
      <c r="E181" s="45"/>
      <c r="F181" s="43"/>
      <c r="G181" s="44"/>
      <c r="H181" s="45"/>
      <c r="I181" s="43"/>
      <c r="J181" s="44"/>
      <c r="K181" s="44"/>
      <c r="L181" s="44"/>
      <c r="M181" s="44"/>
      <c r="N181" s="44"/>
      <c r="O181" s="44"/>
      <c r="P181" s="44"/>
      <c r="Q181" s="44"/>
      <c r="R181" s="44"/>
      <c r="S181" s="44"/>
      <c r="T181" s="44"/>
      <c r="U181" s="44"/>
      <c r="V181" s="4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  <c r="AN181" s="4"/>
      <c r="AO181" s="4"/>
      <c r="AP181" s="4"/>
      <c r="AQ181" s="4"/>
      <c r="AR181" s="4"/>
    </row>
    <row r="182" spans="1:44">
      <c r="A182" s="44"/>
      <c r="B182" s="44"/>
      <c r="C182" s="44"/>
      <c r="D182" s="45"/>
      <c r="E182" s="45"/>
      <c r="F182" s="43"/>
      <c r="G182" s="44"/>
      <c r="H182" s="45"/>
      <c r="I182" s="43"/>
      <c r="J182" s="44"/>
      <c r="K182" s="44"/>
      <c r="L182" s="44"/>
      <c r="M182" s="44"/>
      <c r="N182" s="44"/>
      <c r="O182" s="44"/>
      <c r="P182" s="44"/>
      <c r="Q182" s="44"/>
      <c r="R182" s="44"/>
      <c r="S182" s="44"/>
      <c r="T182" s="44"/>
      <c r="U182" s="44"/>
      <c r="V182" s="4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  <c r="AN182" s="4"/>
      <c r="AO182" s="4"/>
      <c r="AP182" s="4"/>
      <c r="AQ182" s="4"/>
      <c r="AR182" s="4"/>
    </row>
    <row r="183" spans="1:44">
      <c r="A183" s="44"/>
      <c r="B183" s="44"/>
      <c r="C183" s="44"/>
      <c r="D183" s="45"/>
      <c r="E183" s="45"/>
      <c r="F183" s="43"/>
      <c r="G183" s="44"/>
      <c r="H183" s="45"/>
      <c r="I183" s="43"/>
      <c r="J183" s="44"/>
      <c r="K183" s="44"/>
      <c r="L183" s="44"/>
      <c r="M183" s="44"/>
      <c r="N183" s="44"/>
      <c r="O183" s="44"/>
      <c r="P183" s="44"/>
      <c r="Q183" s="44"/>
      <c r="R183" s="44"/>
      <c r="S183" s="44"/>
      <c r="T183" s="44"/>
      <c r="U183" s="44"/>
      <c r="V183" s="4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  <c r="AN183" s="4"/>
      <c r="AO183" s="4"/>
      <c r="AP183" s="4"/>
      <c r="AQ183" s="4"/>
      <c r="AR183" s="4"/>
    </row>
    <row r="184" spans="1:44">
      <c r="A184" s="44"/>
      <c r="B184" s="44"/>
      <c r="C184" s="44"/>
      <c r="D184" s="45"/>
      <c r="E184" s="45"/>
      <c r="F184" s="43"/>
      <c r="G184" s="44"/>
      <c r="H184" s="45"/>
      <c r="I184" s="43"/>
      <c r="J184" s="44"/>
      <c r="K184" s="44"/>
      <c r="L184" s="44"/>
      <c r="M184" s="44"/>
      <c r="N184" s="44"/>
      <c r="O184" s="44"/>
      <c r="P184" s="44"/>
      <c r="Q184" s="44"/>
      <c r="R184" s="44"/>
      <c r="S184" s="44"/>
      <c r="T184" s="44"/>
      <c r="U184" s="44"/>
      <c r="V184" s="4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  <c r="AN184" s="4"/>
      <c r="AO184" s="4"/>
      <c r="AP184" s="4"/>
      <c r="AQ184" s="4"/>
      <c r="AR184" s="4"/>
    </row>
    <row r="185" spans="1:44">
      <c r="A185" s="44"/>
      <c r="B185" s="44"/>
      <c r="C185" s="44"/>
      <c r="D185" s="45"/>
      <c r="E185" s="45"/>
      <c r="F185" s="43"/>
      <c r="G185" s="44"/>
      <c r="H185" s="45"/>
      <c r="I185" s="43"/>
      <c r="J185" s="44"/>
      <c r="K185" s="44"/>
      <c r="L185" s="44"/>
      <c r="M185" s="44"/>
      <c r="N185" s="44"/>
      <c r="O185" s="44"/>
      <c r="P185" s="44"/>
      <c r="Q185" s="44"/>
      <c r="R185" s="44"/>
      <c r="S185" s="44"/>
      <c r="T185" s="44"/>
      <c r="U185" s="44"/>
      <c r="V185" s="4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4"/>
      <c r="AO185" s="4"/>
      <c r="AP185" s="4"/>
      <c r="AQ185" s="4"/>
      <c r="AR185" s="4"/>
    </row>
    <row r="186" spans="1:44">
      <c r="A186" s="44"/>
      <c r="B186" s="44"/>
      <c r="C186" s="44"/>
      <c r="D186" s="45"/>
      <c r="E186" s="45"/>
      <c r="F186" s="43"/>
      <c r="G186" s="44"/>
      <c r="H186" s="45"/>
      <c r="I186" s="43"/>
      <c r="J186" s="44"/>
      <c r="K186" s="44"/>
      <c r="L186" s="44"/>
      <c r="M186" s="44"/>
      <c r="N186" s="44"/>
      <c r="O186" s="44"/>
      <c r="P186" s="44"/>
      <c r="Q186" s="44"/>
      <c r="R186" s="44"/>
      <c r="S186" s="44"/>
      <c r="T186" s="44"/>
      <c r="U186" s="44"/>
      <c r="V186" s="4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  <c r="AM186" s="4"/>
      <c r="AN186" s="4"/>
      <c r="AO186" s="4"/>
      <c r="AP186" s="4"/>
      <c r="AQ186" s="4"/>
      <c r="AR186" s="4"/>
    </row>
    <row r="187" spans="1:44">
      <c r="A187" s="44"/>
      <c r="B187" s="44"/>
      <c r="C187" s="44"/>
      <c r="D187" s="45"/>
      <c r="E187" s="45"/>
      <c r="F187" s="43"/>
      <c r="G187" s="44"/>
      <c r="H187" s="45"/>
      <c r="I187" s="43"/>
      <c r="J187" s="44"/>
      <c r="K187" s="44"/>
      <c r="L187" s="44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"/>
      <c r="X187" s="4"/>
      <c r="Y187" s="4"/>
      <c r="Z187" s="4"/>
      <c r="AA187" s="4"/>
      <c r="AB187" s="4"/>
      <c r="AC187" s="4"/>
      <c r="AD187" s="4"/>
      <c r="AE187" s="4"/>
      <c r="AF187" s="4"/>
      <c r="AG187" s="4"/>
      <c r="AH187" s="4"/>
      <c r="AI187" s="4"/>
      <c r="AJ187" s="4"/>
      <c r="AK187" s="4"/>
      <c r="AL187" s="4"/>
      <c r="AM187" s="4"/>
      <c r="AN187" s="4"/>
      <c r="AO187" s="4"/>
      <c r="AP187" s="4"/>
      <c r="AQ187" s="4"/>
      <c r="AR187" s="4"/>
    </row>
    <row r="188" spans="1:44">
      <c r="A188" s="44"/>
      <c r="B188" s="44"/>
      <c r="C188" s="44"/>
      <c r="D188" s="45"/>
      <c r="E188" s="45"/>
      <c r="F188" s="43"/>
      <c r="G188" s="44"/>
      <c r="H188" s="45"/>
      <c r="I188" s="43"/>
      <c r="J188" s="44"/>
      <c r="K188" s="44"/>
      <c r="L188" s="44"/>
      <c r="M188" s="44"/>
      <c r="N188" s="44"/>
      <c r="O188" s="44"/>
      <c r="P188" s="44"/>
      <c r="Q188" s="44"/>
      <c r="R188" s="44"/>
      <c r="S188" s="44"/>
      <c r="T188" s="44"/>
      <c r="U188" s="44"/>
      <c r="V188" s="44"/>
      <c r="W188" s="4"/>
      <c r="X188" s="4"/>
      <c r="Y188" s="4"/>
      <c r="Z188" s="4"/>
      <c r="AA188" s="4"/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L188" s="4"/>
      <c r="AM188" s="4"/>
      <c r="AN188" s="4"/>
      <c r="AO188" s="4"/>
      <c r="AP188" s="4"/>
      <c r="AQ188" s="4"/>
      <c r="AR188" s="4"/>
    </row>
    <row r="189" spans="1:44">
      <c r="A189" s="44"/>
      <c r="B189" s="44"/>
      <c r="C189" s="44"/>
      <c r="D189" s="45"/>
      <c r="E189" s="45"/>
      <c r="F189" s="43"/>
      <c r="G189" s="44"/>
      <c r="H189" s="45"/>
      <c r="I189" s="43"/>
      <c r="J189" s="44"/>
      <c r="K189" s="44"/>
      <c r="L189" s="44"/>
      <c r="M189" s="44"/>
      <c r="N189" s="44"/>
      <c r="O189" s="44"/>
      <c r="P189" s="44"/>
      <c r="Q189" s="44"/>
      <c r="R189" s="44"/>
      <c r="S189" s="44"/>
      <c r="T189" s="44"/>
      <c r="U189" s="44"/>
      <c r="V189" s="4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  <c r="AO189" s="4"/>
      <c r="AP189" s="4"/>
      <c r="AQ189" s="4"/>
      <c r="AR189" s="4"/>
    </row>
    <row r="190" spans="1:44">
      <c r="A190" s="44"/>
      <c r="B190" s="44"/>
      <c r="C190" s="44"/>
      <c r="D190" s="45"/>
      <c r="E190" s="45"/>
      <c r="F190" s="43"/>
      <c r="G190" s="44"/>
      <c r="H190" s="45"/>
      <c r="I190" s="43"/>
      <c r="J190" s="44"/>
      <c r="K190" s="44"/>
      <c r="L190" s="44"/>
      <c r="M190" s="44"/>
      <c r="N190" s="44"/>
      <c r="O190" s="44"/>
      <c r="P190" s="44"/>
      <c r="Q190" s="44"/>
      <c r="R190" s="44"/>
      <c r="S190" s="44"/>
      <c r="T190" s="44"/>
      <c r="U190" s="44"/>
      <c r="V190" s="4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4"/>
      <c r="AR190" s="4"/>
    </row>
    <row r="191" spans="1:44">
      <c r="A191" s="44"/>
      <c r="B191" s="44"/>
      <c r="C191" s="44"/>
      <c r="D191" s="45"/>
      <c r="E191" s="45"/>
      <c r="F191" s="43"/>
      <c r="G191" s="44"/>
      <c r="H191" s="45"/>
      <c r="I191" s="43"/>
      <c r="J191" s="44"/>
      <c r="K191" s="44"/>
      <c r="L191" s="44"/>
      <c r="M191" s="44"/>
      <c r="N191" s="44"/>
      <c r="O191" s="44"/>
      <c r="P191" s="44"/>
      <c r="Q191" s="44"/>
      <c r="R191" s="44"/>
      <c r="S191" s="44"/>
      <c r="T191" s="44"/>
      <c r="U191" s="44"/>
      <c r="V191" s="4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  <c r="AO191" s="4"/>
      <c r="AP191" s="4"/>
      <c r="AQ191" s="4"/>
      <c r="AR191" s="4"/>
    </row>
    <row r="192" spans="1:44">
      <c r="A192" s="44"/>
      <c r="B192" s="44"/>
      <c r="C192" s="44"/>
      <c r="D192" s="45"/>
      <c r="E192" s="45"/>
      <c r="F192" s="43"/>
      <c r="G192" s="44"/>
      <c r="H192" s="45"/>
      <c r="I192" s="43"/>
      <c r="J192" s="44"/>
      <c r="K192" s="44"/>
      <c r="L192" s="44"/>
      <c r="M192" s="44"/>
      <c r="N192" s="44"/>
      <c r="O192" s="44"/>
      <c r="P192" s="44"/>
      <c r="Q192" s="44"/>
      <c r="R192" s="44"/>
      <c r="S192" s="44"/>
      <c r="T192" s="44"/>
      <c r="U192" s="44"/>
      <c r="V192" s="4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  <c r="AO192" s="4"/>
      <c r="AP192" s="4"/>
      <c r="AQ192" s="4"/>
      <c r="AR192" s="4"/>
    </row>
    <row r="193" spans="1:44">
      <c r="A193" s="44"/>
      <c r="B193" s="44"/>
      <c r="C193" s="44"/>
      <c r="D193" s="45"/>
      <c r="E193" s="45"/>
      <c r="F193" s="43"/>
      <c r="G193" s="44"/>
      <c r="H193" s="45"/>
      <c r="I193" s="43"/>
      <c r="J193" s="44"/>
      <c r="K193" s="44"/>
      <c r="L193" s="44"/>
      <c r="M193" s="44"/>
      <c r="N193" s="44"/>
      <c r="O193" s="44"/>
      <c r="P193" s="44"/>
      <c r="Q193" s="44"/>
      <c r="R193" s="44"/>
      <c r="S193" s="44"/>
      <c r="T193" s="44"/>
      <c r="U193" s="44"/>
      <c r="V193" s="4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  <c r="AO193" s="4"/>
      <c r="AP193" s="4"/>
      <c r="AQ193" s="4"/>
      <c r="AR193" s="4"/>
    </row>
    <row r="194" spans="1:44">
      <c r="A194" s="44"/>
      <c r="B194" s="44"/>
      <c r="C194" s="44"/>
      <c r="D194" s="45"/>
      <c r="E194" s="45"/>
      <c r="F194" s="43"/>
      <c r="G194" s="44"/>
      <c r="H194" s="45"/>
      <c r="I194" s="43"/>
      <c r="J194" s="44"/>
      <c r="K194" s="44"/>
      <c r="L194" s="44"/>
      <c r="M194" s="44"/>
      <c r="N194" s="44"/>
      <c r="O194" s="44"/>
      <c r="P194" s="44"/>
      <c r="Q194" s="44"/>
      <c r="R194" s="44"/>
      <c r="S194" s="44"/>
      <c r="T194" s="44"/>
      <c r="U194" s="44"/>
      <c r="V194" s="4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  <c r="AO194" s="4"/>
      <c r="AP194" s="4"/>
      <c r="AQ194" s="4"/>
      <c r="AR194" s="4"/>
    </row>
    <row r="195" spans="1:44">
      <c r="A195" s="44"/>
      <c r="B195" s="44"/>
      <c r="C195" s="44"/>
      <c r="D195" s="45"/>
      <c r="E195" s="45"/>
      <c r="F195" s="43"/>
      <c r="G195" s="44"/>
      <c r="H195" s="45"/>
      <c r="I195" s="43"/>
      <c r="J195" s="44"/>
      <c r="K195" s="44"/>
      <c r="L195" s="44"/>
      <c r="M195" s="44"/>
      <c r="N195" s="44"/>
      <c r="O195" s="44"/>
      <c r="P195" s="44"/>
      <c r="Q195" s="44"/>
      <c r="R195" s="44"/>
      <c r="S195" s="44"/>
      <c r="T195" s="44"/>
      <c r="U195" s="44"/>
      <c r="V195" s="4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  <c r="AO195" s="4"/>
      <c r="AP195" s="4"/>
      <c r="AQ195" s="4"/>
      <c r="AR195" s="4"/>
    </row>
    <row r="196" spans="1:44">
      <c r="A196" s="44"/>
      <c r="B196" s="44"/>
      <c r="C196" s="44"/>
      <c r="D196" s="45"/>
      <c r="E196" s="45"/>
      <c r="F196" s="43"/>
      <c r="G196" s="44"/>
      <c r="H196" s="45"/>
      <c r="I196" s="43"/>
      <c r="J196" s="44"/>
      <c r="K196" s="44"/>
      <c r="L196" s="44"/>
      <c r="M196" s="44"/>
      <c r="N196" s="44"/>
      <c r="O196" s="44"/>
      <c r="P196" s="44"/>
      <c r="Q196" s="44"/>
      <c r="R196" s="44"/>
      <c r="S196" s="44"/>
      <c r="T196" s="44"/>
      <c r="U196" s="44"/>
      <c r="V196" s="4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  <c r="AN196" s="4"/>
      <c r="AO196" s="4"/>
      <c r="AP196" s="4"/>
      <c r="AQ196" s="4"/>
      <c r="AR196" s="4"/>
    </row>
    <row r="197" spans="1:44">
      <c r="A197" s="44"/>
      <c r="B197" s="44"/>
      <c r="C197" s="44"/>
      <c r="D197" s="45"/>
      <c r="E197" s="45"/>
      <c r="F197" s="43"/>
      <c r="G197" s="44"/>
      <c r="H197" s="45"/>
      <c r="I197" s="43"/>
      <c r="J197" s="44"/>
      <c r="K197" s="44"/>
      <c r="L197" s="44"/>
      <c r="M197" s="44"/>
      <c r="N197" s="44"/>
      <c r="O197" s="44"/>
      <c r="P197" s="44"/>
      <c r="Q197" s="44"/>
      <c r="R197" s="44"/>
      <c r="S197" s="44"/>
      <c r="T197" s="44"/>
      <c r="U197" s="44"/>
      <c r="V197" s="4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L197" s="4"/>
      <c r="AM197" s="4"/>
      <c r="AN197" s="4"/>
      <c r="AO197" s="4"/>
      <c r="AP197" s="4"/>
      <c r="AQ197" s="4"/>
      <c r="AR197" s="4"/>
    </row>
    <row r="198" spans="1:44">
      <c r="A198" s="44"/>
      <c r="B198" s="44"/>
      <c r="C198" s="44"/>
      <c r="D198" s="45"/>
      <c r="E198" s="45"/>
      <c r="F198" s="43"/>
      <c r="G198" s="44"/>
      <c r="H198" s="45"/>
      <c r="I198" s="43"/>
      <c r="J198" s="44"/>
      <c r="K198" s="44"/>
      <c r="L198" s="44"/>
      <c r="M198" s="44"/>
      <c r="N198" s="44"/>
      <c r="O198" s="44"/>
      <c r="P198" s="44"/>
      <c r="Q198" s="44"/>
      <c r="R198" s="44"/>
      <c r="S198" s="44"/>
      <c r="T198" s="44"/>
      <c r="U198" s="44"/>
      <c r="V198" s="4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G198" s="4"/>
      <c r="AH198" s="4"/>
      <c r="AI198" s="4"/>
      <c r="AJ198" s="4"/>
      <c r="AK198" s="4"/>
      <c r="AL198" s="4"/>
      <c r="AM198" s="4"/>
      <c r="AN198" s="4"/>
      <c r="AO198" s="4"/>
      <c r="AP198" s="4"/>
      <c r="AQ198" s="4"/>
      <c r="AR198" s="4"/>
    </row>
    <row r="199" spans="1:44">
      <c r="A199" s="44"/>
      <c r="B199" s="44"/>
      <c r="C199" s="44"/>
      <c r="D199" s="45"/>
      <c r="E199" s="45"/>
      <c r="F199" s="43"/>
      <c r="G199" s="44"/>
      <c r="H199" s="45"/>
      <c r="I199" s="43"/>
      <c r="J199" s="44"/>
      <c r="K199" s="44"/>
      <c r="L199" s="44"/>
      <c r="M199" s="44"/>
      <c r="N199" s="44"/>
      <c r="O199" s="44"/>
      <c r="P199" s="44"/>
      <c r="Q199" s="44"/>
      <c r="R199" s="44"/>
      <c r="S199" s="44"/>
      <c r="T199" s="44"/>
      <c r="U199" s="44"/>
      <c r="V199" s="4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G199" s="4"/>
      <c r="AH199" s="4"/>
      <c r="AI199" s="4"/>
      <c r="AJ199" s="4"/>
      <c r="AK199" s="4"/>
      <c r="AL199" s="4"/>
      <c r="AM199" s="4"/>
      <c r="AN199" s="4"/>
      <c r="AO199" s="4"/>
      <c r="AP199" s="4"/>
      <c r="AQ199" s="4"/>
      <c r="AR199" s="4"/>
    </row>
    <row r="200" spans="1:44">
      <c r="A200" s="44"/>
      <c r="B200" s="44"/>
      <c r="C200" s="44"/>
      <c r="D200" s="45"/>
      <c r="E200" s="45"/>
      <c r="F200" s="43"/>
      <c r="G200" s="44"/>
      <c r="H200" s="45"/>
      <c r="I200" s="43"/>
      <c r="J200" s="44"/>
      <c r="K200" s="44"/>
      <c r="L200" s="44"/>
      <c r="M200" s="44"/>
      <c r="N200" s="44"/>
      <c r="O200" s="44"/>
      <c r="P200" s="44"/>
      <c r="Q200" s="44"/>
      <c r="R200" s="44"/>
      <c r="S200" s="44"/>
      <c r="T200" s="44"/>
      <c r="U200" s="44"/>
      <c r="V200" s="44"/>
      <c r="W200" s="4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  <c r="AJ200" s="4"/>
      <c r="AK200" s="4"/>
      <c r="AL200" s="4"/>
      <c r="AM200" s="4"/>
      <c r="AN200" s="4"/>
      <c r="AO200" s="4"/>
      <c r="AP200" s="4"/>
      <c r="AQ200" s="4"/>
      <c r="AR200" s="4"/>
    </row>
    <row r="201" spans="1:44" ht="15.75" thickBot="1">
      <c r="A201" s="44"/>
      <c r="B201" s="44"/>
      <c r="C201" s="44"/>
      <c r="D201" s="45"/>
      <c r="E201" s="45"/>
      <c r="F201" s="43"/>
      <c r="G201" s="44"/>
      <c r="H201" s="45"/>
      <c r="I201" s="43"/>
      <c r="J201" s="44"/>
      <c r="K201" s="44"/>
      <c r="L201" s="44"/>
      <c r="M201" s="44"/>
      <c r="N201" s="44"/>
      <c r="O201" s="44"/>
      <c r="P201" s="44"/>
      <c r="Q201" s="44"/>
      <c r="R201" s="44"/>
      <c r="S201" s="44"/>
      <c r="T201" s="44"/>
      <c r="U201" s="44"/>
      <c r="V201" s="44"/>
      <c r="W201" s="4"/>
      <c r="X201" s="4"/>
      <c r="Y201" s="4"/>
      <c r="Z201" s="4"/>
      <c r="AA201" s="4"/>
      <c r="AB201" s="4"/>
      <c r="AC201" s="4"/>
      <c r="AD201" s="4"/>
      <c r="AE201" s="4"/>
      <c r="AF201" s="4"/>
      <c r="AG201" s="4"/>
      <c r="AH201" s="4"/>
      <c r="AI201" s="4"/>
      <c r="AJ201" s="4"/>
      <c r="AK201" s="4"/>
      <c r="AL201" s="4"/>
      <c r="AM201" s="4"/>
      <c r="AN201" s="4"/>
      <c r="AO201" s="4"/>
      <c r="AP201" s="4"/>
      <c r="AQ201" s="4"/>
      <c r="AR201" s="4"/>
    </row>
    <row r="202" spans="1:44">
      <c r="K202" t="s">
        <v>22</v>
      </c>
      <c r="R202" t="s">
        <v>23</v>
      </c>
      <c r="S202" s="2"/>
      <c r="T202" s="2"/>
      <c r="U202" s="2"/>
      <c r="V202" s="2"/>
      <c r="W202" s="165" t="s">
        <v>13</v>
      </c>
      <c r="X202" s="165"/>
      <c r="Y202" s="166" t="s">
        <v>12</v>
      </c>
      <c r="Z202" s="166"/>
      <c r="AA202" s="165" t="s">
        <v>14</v>
      </c>
      <c r="AB202" s="166"/>
      <c r="AC202" s="162" t="s">
        <v>41</v>
      </c>
      <c r="AD202" s="164"/>
      <c r="AE202" s="162" t="s">
        <v>42</v>
      </c>
      <c r="AF202" s="164"/>
    </row>
    <row r="203" spans="1:44">
      <c r="A203" s="10" t="s">
        <v>13</v>
      </c>
      <c r="K203" s="11">
        <f>IF(K3&gt;0,K3,9999)</f>
        <v>103.38</v>
      </c>
      <c r="R203" s="11">
        <f>IF(R3&gt;0,R3,9999)</f>
        <v>9999</v>
      </c>
      <c r="S203" s="11">
        <f>K203+R203</f>
        <v>10102.379999999999</v>
      </c>
      <c r="T203" s="11"/>
      <c r="U203" s="11">
        <f>IF(S203=19998,"-",(RANK(S203,S$203:S$263,1)))</f>
        <v>12</v>
      </c>
      <c r="V203" s="2"/>
      <c r="W203" s="12">
        <f>K313+R313</f>
        <v>10102.379999999999</v>
      </c>
      <c r="X203" s="13">
        <f>IF(W203=19998,0,(RANK(W203,W$203:W$263,1)))</f>
        <v>1</v>
      </c>
      <c r="Y203" s="12">
        <f>L313+S313</f>
        <v>19998</v>
      </c>
      <c r="Z203" s="14">
        <f>IF(Y203=19998,0,(RANK(Y203,Y$203:Y$263,1)))</f>
        <v>0</v>
      </c>
      <c r="AA203" s="15">
        <f>M313+T313</f>
        <v>19998</v>
      </c>
      <c r="AB203" s="120">
        <f>IF(AA203=19998,0,(RANK(AA203,AA$203:AA$263,1)))</f>
        <v>0</v>
      </c>
      <c r="AC203" s="121">
        <f>N313+U313</f>
        <v>19998</v>
      </c>
      <c r="AD203" s="122">
        <f>IF(AC203=19998,0,(RANK(AC203,AC$203:AC$263,1)))</f>
        <v>0</v>
      </c>
      <c r="AE203" s="121">
        <f>O313+V313</f>
        <v>19998</v>
      </c>
      <c r="AF203" s="122">
        <f>IF(AE203=19998,0,(RANK(AE203,AE$203:AE$263,1)))</f>
        <v>0</v>
      </c>
    </row>
    <row r="204" spans="1:44">
      <c r="A204" t="s">
        <v>12</v>
      </c>
      <c r="K204" s="11">
        <f t="shared" ref="K204:K267" si="33">IF(K4&gt;0,K4,9999)</f>
        <v>106.74</v>
      </c>
      <c r="R204" s="11">
        <f t="shared" ref="R204:R267" si="34">IF(R4&gt;0,R4,9999)</f>
        <v>9999</v>
      </c>
      <c r="S204" s="11">
        <f t="shared" ref="S204:S263" si="35">K204+R204</f>
        <v>10105.74</v>
      </c>
      <c r="T204" s="11"/>
      <c r="U204" s="11">
        <f t="shared" ref="U204:U263" si="36">IF(S204=19998,"-",(RANK(S204,S$203:S$263,1)))</f>
        <v>20</v>
      </c>
      <c r="V204" s="2"/>
      <c r="W204" s="12">
        <f t="shared" ref="W204:W263" si="37">K314+R314</f>
        <v>10105.74</v>
      </c>
      <c r="X204" s="13">
        <f t="shared" ref="X204:X263" si="38">IF(W204=19998,0,(RANK(W204,W$203:W$263,1)))</f>
        <v>2</v>
      </c>
      <c r="Y204" s="12">
        <f t="shared" ref="Y204:Y263" si="39">L314+S314</f>
        <v>19998</v>
      </c>
      <c r="Z204" s="14">
        <f t="shared" ref="Z204:Z263" si="40">IF(Y204=19998,0,(RANK(Y204,Y$203:Y$263,1)))</f>
        <v>0</v>
      </c>
      <c r="AA204" s="15">
        <f t="shared" ref="AA204:AA263" si="41">M314+T314</f>
        <v>19998</v>
      </c>
      <c r="AB204" s="120">
        <f t="shared" ref="AB204:AB263" si="42">IF(AA204=19998,0,(RANK(AA204,AA$203:AA$263,1)))</f>
        <v>0</v>
      </c>
      <c r="AC204" s="121">
        <f t="shared" ref="AC204:AC267" si="43">N314+U314</f>
        <v>19998</v>
      </c>
      <c r="AD204" s="122">
        <f t="shared" ref="AD204:AD267" si="44">IF(AC204=19998,0,(RANK(AC204,AC$203:AC$263,1)))</f>
        <v>0</v>
      </c>
      <c r="AE204" s="121">
        <f t="shared" ref="AE204:AE267" si="45">O314+V314</f>
        <v>19998</v>
      </c>
      <c r="AF204" s="122">
        <f t="shared" ref="AF204:AF267" si="46">IF(AE204=19998,0,(RANK(AE204,AE$203:AE$263,1)))</f>
        <v>0</v>
      </c>
    </row>
    <row r="205" spans="1:44">
      <c r="A205" t="s">
        <v>14</v>
      </c>
      <c r="K205" s="11">
        <f t="shared" si="33"/>
        <v>107.1</v>
      </c>
      <c r="R205" s="11">
        <f t="shared" si="34"/>
        <v>9999</v>
      </c>
      <c r="S205" s="11">
        <f t="shared" si="35"/>
        <v>10106.1</v>
      </c>
      <c r="T205" s="11"/>
      <c r="U205" s="11">
        <f t="shared" si="36"/>
        <v>22</v>
      </c>
      <c r="V205" s="2"/>
      <c r="W205" s="12">
        <f t="shared" si="37"/>
        <v>10106.1</v>
      </c>
      <c r="X205" s="13">
        <f t="shared" si="38"/>
        <v>3</v>
      </c>
      <c r="Y205" s="12">
        <f t="shared" si="39"/>
        <v>19998</v>
      </c>
      <c r="Z205" s="14">
        <f t="shared" si="40"/>
        <v>0</v>
      </c>
      <c r="AA205" s="15">
        <f t="shared" si="41"/>
        <v>19998</v>
      </c>
      <c r="AB205" s="120">
        <f t="shared" si="42"/>
        <v>0</v>
      </c>
      <c r="AC205" s="121">
        <f t="shared" si="43"/>
        <v>19998</v>
      </c>
      <c r="AD205" s="122">
        <f t="shared" si="44"/>
        <v>0</v>
      </c>
      <c r="AE205" s="121">
        <f t="shared" si="45"/>
        <v>19998</v>
      </c>
      <c r="AF205" s="122">
        <f t="shared" si="46"/>
        <v>0</v>
      </c>
    </row>
    <row r="206" spans="1:44">
      <c r="A206" t="s">
        <v>41</v>
      </c>
      <c r="K206" s="11">
        <f t="shared" si="33"/>
        <v>107.71</v>
      </c>
      <c r="R206" s="11">
        <f t="shared" si="34"/>
        <v>9999</v>
      </c>
      <c r="S206" s="11">
        <f t="shared" si="35"/>
        <v>10106.709999999999</v>
      </c>
      <c r="T206" s="11"/>
      <c r="U206" s="11">
        <f t="shared" si="36"/>
        <v>23</v>
      </c>
      <c r="V206" s="2"/>
      <c r="W206" s="12">
        <f t="shared" si="37"/>
        <v>10106.709999999999</v>
      </c>
      <c r="X206" s="13">
        <f t="shared" si="38"/>
        <v>4</v>
      </c>
      <c r="Y206" s="12">
        <f t="shared" si="39"/>
        <v>19998</v>
      </c>
      <c r="Z206" s="14">
        <f t="shared" si="40"/>
        <v>0</v>
      </c>
      <c r="AA206" s="15">
        <f t="shared" si="41"/>
        <v>19998</v>
      </c>
      <c r="AB206" s="120">
        <f t="shared" si="42"/>
        <v>0</v>
      </c>
      <c r="AC206" s="121">
        <f t="shared" si="43"/>
        <v>19998</v>
      </c>
      <c r="AD206" s="122">
        <f t="shared" si="44"/>
        <v>0</v>
      </c>
      <c r="AE206" s="121">
        <f t="shared" si="45"/>
        <v>19998</v>
      </c>
      <c r="AF206" s="122">
        <f t="shared" si="46"/>
        <v>0</v>
      </c>
    </row>
    <row r="207" spans="1:44">
      <c r="A207" t="s">
        <v>42</v>
      </c>
      <c r="K207" s="11">
        <f t="shared" si="33"/>
        <v>107.84</v>
      </c>
      <c r="R207" s="11">
        <f t="shared" si="34"/>
        <v>9999</v>
      </c>
      <c r="S207" s="11">
        <f t="shared" si="35"/>
        <v>10106.84</v>
      </c>
      <c r="T207" s="11"/>
      <c r="U207" s="11">
        <f t="shared" si="36"/>
        <v>24</v>
      </c>
      <c r="V207" s="2"/>
      <c r="W207" s="12">
        <f t="shared" si="37"/>
        <v>10106.84</v>
      </c>
      <c r="X207" s="13">
        <f t="shared" si="38"/>
        <v>5</v>
      </c>
      <c r="Y207" s="12">
        <f t="shared" si="39"/>
        <v>19998</v>
      </c>
      <c r="Z207" s="14">
        <f t="shared" si="40"/>
        <v>0</v>
      </c>
      <c r="AA207" s="15">
        <f t="shared" si="41"/>
        <v>19998</v>
      </c>
      <c r="AB207" s="120">
        <f t="shared" si="42"/>
        <v>0</v>
      </c>
      <c r="AC207" s="121">
        <f t="shared" si="43"/>
        <v>19998</v>
      </c>
      <c r="AD207" s="122">
        <f t="shared" si="44"/>
        <v>0</v>
      </c>
      <c r="AE207" s="121">
        <f t="shared" si="45"/>
        <v>19998</v>
      </c>
      <c r="AF207" s="122">
        <f t="shared" si="46"/>
        <v>0</v>
      </c>
    </row>
    <row r="208" spans="1:44">
      <c r="K208" s="11">
        <f t="shared" si="33"/>
        <v>108.2</v>
      </c>
      <c r="R208" s="11">
        <f t="shared" si="34"/>
        <v>9999</v>
      </c>
      <c r="S208" s="11">
        <f t="shared" si="35"/>
        <v>10107.200000000001</v>
      </c>
      <c r="T208" s="11"/>
      <c r="U208" s="11">
        <f t="shared" si="36"/>
        <v>25</v>
      </c>
      <c r="V208" s="2"/>
      <c r="W208" s="12">
        <f t="shared" si="37"/>
        <v>10107.200000000001</v>
      </c>
      <c r="X208" s="13">
        <f t="shared" si="38"/>
        <v>6</v>
      </c>
      <c r="Y208" s="12">
        <f t="shared" si="39"/>
        <v>19998</v>
      </c>
      <c r="Z208" s="14">
        <f t="shared" si="40"/>
        <v>0</v>
      </c>
      <c r="AA208" s="15">
        <f t="shared" si="41"/>
        <v>19998</v>
      </c>
      <c r="AB208" s="120">
        <f t="shared" si="42"/>
        <v>0</v>
      </c>
      <c r="AC208" s="121">
        <f t="shared" si="43"/>
        <v>19998</v>
      </c>
      <c r="AD208" s="122">
        <f t="shared" si="44"/>
        <v>0</v>
      </c>
      <c r="AE208" s="121">
        <f t="shared" si="45"/>
        <v>19998</v>
      </c>
      <c r="AF208" s="122">
        <f t="shared" si="46"/>
        <v>0</v>
      </c>
    </row>
    <row r="209" spans="11:32">
      <c r="K209" s="11">
        <f t="shared" si="33"/>
        <v>108.81</v>
      </c>
      <c r="R209" s="11">
        <f t="shared" si="34"/>
        <v>9999</v>
      </c>
      <c r="S209" s="11">
        <f t="shared" si="35"/>
        <v>10107.81</v>
      </c>
      <c r="T209" s="11"/>
      <c r="U209" s="11">
        <f t="shared" si="36"/>
        <v>26</v>
      </c>
      <c r="V209" s="2"/>
      <c r="W209" s="12">
        <f t="shared" si="37"/>
        <v>10107.81</v>
      </c>
      <c r="X209" s="13">
        <f t="shared" si="38"/>
        <v>7</v>
      </c>
      <c r="Y209" s="12">
        <f t="shared" si="39"/>
        <v>19998</v>
      </c>
      <c r="Z209" s="14">
        <f t="shared" si="40"/>
        <v>0</v>
      </c>
      <c r="AA209" s="15">
        <f t="shared" si="41"/>
        <v>19998</v>
      </c>
      <c r="AB209" s="120">
        <f t="shared" si="42"/>
        <v>0</v>
      </c>
      <c r="AC209" s="121">
        <f t="shared" si="43"/>
        <v>19998</v>
      </c>
      <c r="AD209" s="122">
        <f t="shared" si="44"/>
        <v>0</v>
      </c>
      <c r="AE209" s="121">
        <f t="shared" si="45"/>
        <v>19998</v>
      </c>
      <c r="AF209" s="122">
        <f t="shared" si="46"/>
        <v>0</v>
      </c>
    </row>
    <row r="210" spans="11:32">
      <c r="K210" s="11">
        <f t="shared" si="33"/>
        <v>109.6</v>
      </c>
      <c r="R210" s="11">
        <f t="shared" si="34"/>
        <v>9999</v>
      </c>
      <c r="S210" s="11">
        <f t="shared" si="35"/>
        <v>10108.6</v>
      </c>
      <c r="T210" s="11"/>
      <c r="U210" s="11">
        <f t="shared" si="36"/>
        <v>30</v>
      </c>
      <c r="V210" s="2"/>
      <c r="W210" s="12">
        <f t="shared" si="37"/>
        <v>10108.6</v>
      </c>
      <c r="X210" s="13">
        <f t="shared" si="38"/>
        <v>8</v>
      </c>
      <c r="Y210" s="12">
        <f t="shared" si="39"/>
        <v>19998</v>
      </c>
      <c r="Z210" s="14">
        <f t="shared" si="40"/>
        <v>0</v>
      </c>
      <c r="AA210" s="15">
        <f t="shared" si="41"/>
        <v>19998</v>
      </c>
      <c r="AB210" s="120">
        <f t="shared" si="42"/>
        <v>0</v>
      </c>
      <c r="AC210" s="121">
        <f t="shared" si="43"/>
        <v>19998</v>
      </c>
      <c r="AD210" s="122">
        <f t="shared" si="44"/>
        <v>0</v>
      </c>
      <c r="AE210" s="121">
        <f t="shared" si="45"/>
        <v>19998</v>
      </c>
      <c r="AF210" s="122">
        <f t="shared" si="46"/>
        <v>0</v>
      </c>
    </row>
    <row r="211" spans="11:32">
      <c r="K211" s="11">
        <f t="shared" si="33"/>
        <v>109.89</v>
      </c>
      <c r="R211" s="11">
        <f t="shared" si="34"/>
        <v>9999</v>
      </c>
      <c r="S211" s="11">
        <f t="shared" si="35"/>
        <v>10108.89</v>
      </c>
      <c r="T211" s="11"/>
      <c r="U211" s="11">
        <f t="shared" si="36"/>
        <v>31</v>
      </c>
      <c r="V211" s="2"/>
      <c r="W211" s="12">
        <f t="shared" si="37"/>
        <v>10108.89</v>
      </c>
      <c r="X211" s="13">
        <f t="shared" si="38"/>
        <v>9</v>
      </c>
      <c r="Y211" s="12">
        <f t="shared" si="39"/>
        <v>19998</v>
      </c>
      <c r="Z211" s="14">
        <f t="shared" si="40"/>
        <v>0</v>
      </c>
      <c r="AA211" s="15">
        <f t="shared" si="41"/>
        <v>19998</v>
      </c>
      <c r="AB211" s="120">
        <f t="shared" si="42"/>
        <v>0</v>
      </c>
      <c r="AC211" s="121">
        <f t="shared" si="43"/>
        <v>19998</v>
      </c>
      <c r="AD211" s="122">
        <f t="shared" si="44"/>
        <v>0</v>
      </c>
      <c r="AE211" s="121">
        <f t="shared" si="45"/>
        <v>19998</v>
      </c>
      <c r="AF211" s="122">
        <f t="shared" si="46"/>
        <v>0</v>
      </c>
    </row>
    <row r="212" spans="11:32">
      <c r="K212" s="11">
        <f t="shared" si="33"/>
        <v>110.69</v>
      </c>
      <c r="R212" s="11">
        <f t="shared" si="34"/>
        <v>9999</v>
      </c>
      <c r="S212" s="11">
        <f t="shared" si="35"/>
        <v>10109.69</v>
      </c>
      <c r="T212" s="11"/>
      <c r="U212" s="11">
        <f t="shared" si="36"/>
        <v>32</v>
      </c>
      <c r="V212" s="2"/>
      <c r="W212" s="12">
        <f t="shared" si="37"/>
        <v>10109.69</v>
      </c>
      <c r="X212" s="13">
        <f t="shared" si="38"/>
        <v>10</v>
      </c>
      <c r="Y212" s="12">
        <f t="shared" si="39"/>
        <v>19998</v>
      </c>
      <c r="Z212" s="14">
        <f t="shared" si="40"/>
        <v>0</v>
      </c>
      <c r="AA212" s="15">
        <f t="shared" si="41"/>
        <v>19998</v>
      </c>
      <c r="AB212" s="120">
        <f t="shared" si="42"/>
        <v>0</v>
      </c>
      <c r="AC212" s="121">
        <f t="shared" si="43"/>
        <v>19998</v>
      </c>
      <c r="AD212" s="122">
        <f t="shared" si="44"/>
        <v>0</v>
      </c>
      <c r="AE212" s="121">
        <f t="shared" si="45"/>
        <v>19998</v>
      </c>
      <c r="AF212" s="122">
        <f t="shared" si="46"/>
        <v>0</v>
      </c>
    </row>
    <row r="213" spans="11:32">
      <c r="K213" s="11">
        <f t="shared" si="33"/>
        <v>112.67</v>
      </c>
      <c r="R213" s="11">
        <f t="shared" si="34"/>
        <v>9999</v>
      </c>
      <c r="S213" s="11">
        <f t="shared" si="35"/>
        <v>10111.67</v>
      </c>
      <c r="T213" s="11"/>
      <c r="U213" s="11">
        <f t="shared" si="36"/>
        <v>36</v>
      </c>
      <c r="V213" s="2"/>
      <c r="W213" s="12">
        <f t="shared" si="37"/>
        <v>10111.67</v>
      </c>
      <c r="X213" s="13">
        <f t="shared" si="38"/>
        <v>11</v>
      </c>
      <c r="Y213" s="12">
        <f t="shared" si="39"/>
        <v>19998</v>
      </c>
      <c r="Z213" s="14">
        <f t="shared" si="40"/>
        <v>0</v>
      </c>
      <c r="AA213" s="15">
        <f t="shared" si="41"/>
        <v>19998</v>
      </c>
      <c r="AB213" s="120">
        <f t="shared" si="42"/>
        <v>0</v>
      </c>
      <c r="AC213" s="121">
        <f t="shared" si="43"/>
        <v>19998</v>
      </c>
      <c r="AD213" s="122">
        <f t="shared" si="44"/>
        <v>0</v>
      </c>
      <c r="AE213" s="121">
        <f t="shared" si="45"/>
        <v>19998</v>
      </c>
      <c r="AF213" s="122">
        <f t="shared" si="46"/>
        <v>0</v>
      </c>
    </row>
    <row r="214" spans="11:32">
      <c r="K214" s="11">
        <f t="shared" si="33"/>
        <v>116.5</v>
      </c>
      <c r="R214" s="11">
        <f t="shared" si="34"/>
        <v>9999</v>
      </c>
      <c r="S214" s="11">
        <f t="shared" si="35"/>
        <v>10115.5</v>
      </c>
      <c r="T214" s="11"/>
      <c r="U214" s="11">
        <f t="shared" si="36"/>
        <v>41</v>
      </c>
      <c r="V214" s="2"/>
      <c r="W214" s="12">
        <f t="shared" si="37"/>
        <v>10115.5</v>
      </c>
      <c r="X214" s="13">
        <f t="shared" si="38"/>
        <v>12</v>
      </c>
      <c r="Y214" s="12">
        <f t="shared" si="39"/>
        <v>19998</v>
      </c>
      <c r="Z214" s="14">
        <f t="shared" si="40"/>
        <v>0</v>
      </c>
      <c r="AA214" s="15">
        <f t="shared" si="41"/>
        <v>19998</v>
      </c>
      <c r="AB214" s="120">
        <f t="shared" si="42"/>
        <v>0</v>
      </c>
      <c r="AC214" s="121">
        <f t="shared" si="43"/>
        <v>19998</v>
      </c>
      <c r="AD214" s="122">
        <f t="shared" si="44"/>
        <v>0</v>
      </c>
      <c r="AE214" s="121">
        <f t="shared" si="45"/>
        <v>19998</v>
      </c>
      <c r="AF214" s="122">
        <f t="shared" si="46"/>
        <v>0</v>
      </c>
    </row>
    <row r="215" spans="11:32">
      <c r="K215" s="11">
        <f t="shared" si="33"/>
        <v>120.16</v>
      </c>
      <c r="R215" s="11">
        <f t="shared" si="34"/>
        <v>9999</v>
      </c>
      <c r="S215" s="11">
        <f t="shared" si="35"/>
        <v>10119.16</v>
      </c>
      <c r="T215" s="11"/>
      <c r="U215" s="11">
        <f t="shared" si="36"/>
        <v>43</v>
      </c>
      <c r="V215" s="2"/>
      <c r="W215" s="12">
        <f t="shared" si="37"/>
        <v>10119.16</v>
      </c>
      <c r="X215" s="13">
        <f t="shared" si="38"/>
        <v>13</v>
      </c>
      <c r="Y215" s="12">
        <f t="shared" si="39"/>
        <v>19998</v>
      </c>
      <c r="Z215" s="14">
        <f t="shared" si="40"/>
        <v>0</v>
      </c>
      <c r="AA215" s="15">
        <f t="shared" si="41"/>
        <v>19998</v>
      </c>
      <c r="AB215" s="120">
        <f t="shared" si="42"/>
        <v>0</v>
      </c>
      <c r="AC215" s="121">
        <f t="shared" si="43"/>
        <v>19998</v>
      </c>
      <c r="AD215" s="122">
        <f t="shared" si="44"/>
        <v>0</v>
      </c>
      <c r="AE215" s="121">
        <f t="shared" si="45"/>
        <v>19998</v>
      </c>
      <c r="AF215" s="122">
        <f t="shared" si="46"/>
        <v>0</v>
      </c>
    </row>
    <row r="216" spans="11:32">
      <c r="K216" s="11">
        <f t="shared" si="33"/>
        <v>125.94</v>
      </c>
      <c r="R216" s="11">
        <f t="shared" si="34"/>
        <v>9999</v>
      </c>
      <c r="S216" s="11">
        <f t="shared" si="35"/>
        <v>10124.94</v>
      </c>
      <c r="T216" s="11"/>
      <c r="U216" s="11">
        <f t="shared" si="36"/>
        <v>45</v>
      </c>
      <c r="V216" s="2"/>
      <c r="W216" s="12">
        <f t="shared" si="37"/>
        <v>10124.94</v>
      </c>
      <c r="X216" s="13">
        <f t="shared" si="38"/>
        <v>14</v>
      </c>
      <c r="Y216" s="12">
        <f t="shared" si="39"/>
        <v>19998</v>
      </c>
      <c r="Z216" s="14">
        <f t="shared" si="40"/>
        <v>0</v>
      </c>
      <c r="AA216" s="15">
        <f t="shared" si="41"/>
        <v>19998</v>
      </c>
      <c r="AB216" s="120">
        <f t="shared" si="42"/>
        <v>0</v>
      </c>
      <c r="AC216" s="121">
        <f t="shared" si="43"/>
        <v>19998</v>
      </c>
      <c r="AD216" s="122">
        <f t="shared" si="44"/>
        <v>0</v>
      </c>
      <c r="AE216" s="121">
        <f t="shared" si="45"/>
        <v>19998</v>
      </c>
      <c r="AF216" s="122">
        <f t="shared" si="46"/>
        <v>0</v>
      </c>
    </row>
    <row r="217" spans="11:32">
      <c r="K217" s="11">
        <f t="shared" si="33"/>
        <v>126.03</v>
      </c>
      <c r="R217" s="11">
        <f t="shared" si="34"/>
        <v>9999</v>
      </c>
      <c r="S217" s="11">
        <f t="shared" si="35"/>
        <v>10125.030000000001</v>
      </c>
      <c r="T217" s="11"/>
      <c r="U217" s="11">
        <f t="shared" si="36"/>
        <v>46</v>
      </c>
      <c r="V217" s="2"/>
      <c r="W217" s="12">
        <f t="shared" si="37"/>
        <v>10125.030000000001</v>
      </c>
      <c r="X217" s="13">
        <f t="shared" si="38"/>
        <v>15</v>
      </c>
      <c r="Y217" s="12">
        <f t="shared" si="39"/>
        <v>19998</v>
      </c>
      <c r="Z217" s="14">
        <f t="shared" si="40"/>
        <v>0</v>
      </c>
      <c r="AA217" s="15">
        <f t="shared" si="41"/>
        <v>19998</v>
      </c>
      <c r="AB217" s="120">
        <f t="shared" si="42"/>
        <v>0</v>
      </c>
      <c r="AC217" s="121">
        <f t="shared" si="43"/>
        <v>19998</v>
      </c>
      <c r="AD217" s="122">
        <f t="shared" si="44"/>
        <v>0</v>
      </c>
      <c r="AE217" s="121">
        <f t="shared" si="45"/>
        <v>19998</v>
      </c>
      <c r="AF217" s="122">
        <f t="shared" si="46"/>
        <v>0</v>
      </c>
    </row>
    <row r="218" spans="11:32">
      <c r="K218" s="11">
        <f t="shared" si="33"/>
        <v>126.36</v>
      </c>
      <c r="R218" s="11">
        <f t="shared" si="34"/>
        <v>9999</v>
      </c>
      <c r="S218" s="11">
        <f t="shared" si="35"/>
        <v>10125.36</v>
      </c>
      <c r="T218" s="11"/>
      <c r="U218" s="11">
        <f t="shared" si="36"/>
        <v>47</v>
      </c>
      <c r="V218" s="2"/>
      <c r="W218" s="12">
        <f t="shared" si="37"/>
        <v>10125.36</v>
      </c>
      <c r="X218" s="13">
        <f t="shared" si="38"/>
        <v>16</v>
      </c>
      <c r="Y218" s="12">
        <f t="shared" si="39"/>
        <v>19998</v>
      </c>
      <c r="Z218" s="14">
        <f t="shared" si="40"/>
        <v>0</v>
      </c>
      <c r="AA218" s="15">
        <f t="shared" si="41"/>
        <v>19998</v>
      </c>
      <c r="AB218" s="120">
        <f t="shared" si="42"/>
        <v>0</v>
      </c>
      <c r="AC218" s="121">
        <f t="shared" si="43"/>
        <v>19998</v>
      </c>
      <c r="AD218" s="122">
        <f t="shared" si="44"/>
        <v>0</v>
      </c>
      <c r="AE218" s="121">
        <f t="shared" si="45"/>
        <v>19998</v>
      </c>
      <c r="AF218" s="122">
        <f t="shared" si="46"/>
        <v>0</v>
      </c>
    </row>
    <row r="219" spans="11:32">
      <c r="K219" s="11">
        <f t="shared" si="33"/>
        <v>127.75</v>
      </c>
      <c r="R219" s="11">
        <f t="shared" si="34"/>
        <v>9999</v>
      </c>
      <c r="S219" s="11">
        <f t="shared" si="35"/>
        <v>10126.75</v>
      </c>
      <c r="T219" s="11"/>
      <c r="U219" s="11">
        <f t="shared" si="36"/>
        <v>48</v>
      </c>
      <c r="V219" s="2"/>
      <c r="W219" s="12">
        <f t="shared" si="37"/>
        <v>10126.75</v>
      </c>
      <c r="X219" s="13">
        <f t="shared" si="38"/>
        <v>17</v>
      </c>
      <c r="Y219" s="12">
        <f t="shared" si="39"/>
        <v>19998</v>
      </c>
      <c r="Z219" s="14">
        <f t="shared" si="40"/>
        <v>0</v>
      </c>
      <c r="AA219" s="15">
        <f t="shared" si="41"/>
        <v>19998</v>
      </c>
      <c r="AB219" s="120">
        <f t="shared" si="42"/>
        <v>0</v>
      </c>
      <c r="AC219" s="121">
        <f t="shared" si="43"/>
        <v>19998</v>
      </c>
      <c r="AD219" s="122">
        <f t="shared" si="44"/>
        <v>0</v>
      </c>
      <c r="AE219" s="121">
        <f t="shared" si="45"/>
        <v>19998</v>
      </c>
      <c r="AF219" s="122">
        <f t="shared" si="46"/>
        <v>0</v>
      </c>
    </row>
    <row r="220" spans="11:32">
      <c r="K220" s="11">
        <f t="shared" si="33"/>
        <v>128.08000000000001</v>
      </c>
      <c r="R220" s="11">
        <f t="shared" si="34"/>
        <v>9999</v>
      </c>
      <c r="S220" s="11">
        <f t="shared" si="35"/>
        <v>10127.08</v>
      </c>
      <c r="T220" s="11"/>
      <c r="U220" s="11">
        <f t="shared" si="36"/>
        <v>49</v>
      </c>
      <c r="V220" s="2"/>
      <c r="W220" s="12">
        <f t="shared" si="37"/>
        <v>10127.08</v>
      </c>
      <c r="X220" s="13">
        <f t="shared" si="38"/>
        <v>18</v>
      </c>
      <c r="Y220" s="12">
        <f t="shared" si="39"/>
        <v>19998</v>
      </c>
      <c r="Z220" s="14">
        <f t="shared" si="40"/>
        <v>0</v>
      </c>
      <c r="AA220" s="15">
        <f t="shared" si="41"/>
        <v>19998</v>
      </c>
      <c r="AB220" s="120">
        <f t="shared" si="42"/>
        <v>0</v>
      </c>
      <c r="AC220" s="121">
        <f t="shared" si="43"/>
        <v>19998</v>
      </c>
      <c r="AD220" s="122">
        <f t="shared" si="44"/>
        <v>0</v>
      </c>
      <c r="AE220" s="121">
        <f t="shared" si="45"/>
        <v>19998</v>
      </c>
      <c r="AF220" s="122">
        <f t="shared" si="46"/>
        <v>0</v>
      </c>
    </row>
    <row r="221" spans="11:32">
      <c r="K221" s="11">
        <f t="shared" si="33"/>
        <v>99.68</v>
      </c>
      <c r="R221" s="11">
        <f t="shared" si="34"/>
        <v>9999</v>
      </c>
      <c r="S221" s="11">
        <f t="shared" si="35"/>
        <v>10098.68</v>
      </c>
      <c r="T221" s="11"/>
      <c r="U221" s="11">
        <f t="shared" si="36"/>
        <v>3</v>
      </c>
      <c r="V221" s="2"/>
      <c r="W221" s="12">
        <f t="shared" si="37"/>
        <v>19998</v>
      </c>
      <c r="X221" s="13">
        <f t="shared" si="38"/>
        <v>0</v>
      </c>
      <c r="Y221" s="12">
        <f t="shared" si="39"/>
        <v>10098.68</v>
      </c>
      <c r="Z221" s="14">
        <f t="shared" si="40"/>
        <v>1</v>
      </c>
      <c r="AA221" s="15">
        <f t="shared" si="41"/>
        <v>19998</v>
      </c>
      <c r="AB221" s="120">
        <f t="shared" si="42"/>
        <v>0</v>
      </c>
      <c r="AC221" s="121">
        <f t="shared" si="43"/>
        <v>19998</v>
      </c>
      <c r="AD221" s="122">
        <f t="shared" si="44"/>
        <v>0</v>
      </c>
      <c r="AE221" s="121">
        <f t="shared" si="45"/>
        <v>19998</v>
      </c>
      <c r="AF221" s="122">
        <f t="shared" si="46"/>
        <v>0</v>
      </c>
    </row>
    <row r="222" spans="11:32">
      <c r="K222" s="11">
        <f t="shared" si="33"/>
        <v>100.06</v>
      </c>
      <c r="R222" s="11">
        <f t="shared" si="34"/>
        <v>9999</v>
      </c>
      <c r="S222" s="11">
        <f t="shared" si="35"/>
        <v>10099.06</v>
      </c>
      <c r="T222" s="11"/>
      <c r="U222" s="11">
        <f t="shared" si="36"/>
        <v>4</v>
      </c>
      <c r="V222" s="2"/>
      <c r="W222" s="12">
        <f t="shared" si="37"/>
        <v>19998</v>
      </c>
      <c r="X222" s="13">
        <f t="shared" si="38"/>
        <v>0</v>
      </c>
      <c r="Y222" s="12">
        <f t="shared" si="39"/>
        <v>10099.06</v>
      </c>
      <c r="Z222" s="14">
        <f t="shared" si="40"/>
        <v>2</v>
      </c>
      <c r="AA222" s="15">
        <f t="shared" si="41"/>
        <v>19998</v>
      </c>
      <c r="AB222" s="120">
        <f t="shared" si="42"/>
        <v>0</v>
      </c>
      <c r="AC222" s="121">
        <f t="shared" si="43"/>
        <v>19998</v>
      </c>
      <c r="AD222" s="122">
        <f t="shared" si="44"/>
        <v>0</v>
      </c>
      <c r="AE222" s="121">
        <f t="shared" si="45"/>
        <v>19998</v>
      </c>
      <c r="AF222" s="122">
        <f t="shared" si="46"/>
        <v>0</v>
      </c>
    </row>
    <row r="223" spans="11:32">
      <c r="K223" s="11">
        <f t="shared" si="33"/>
        <v>100.66</v>
      </c>
      <c r="R223" s="11">
        <f t="shared" si="34"/>
        <v>9999</v>
      </c>
      <c r="S223" s="11">
        <f t="shared" si="35"/>
        <v>10099.66</v>
      </c>
      <c r="T223" s="11"/>
      <c r="U223" s="11">
        <f t="shared" si="36"/>
        <v>5</v>
      </c>
      <c r="V223" s="2"/>
      <c r="W223" s="12">
        <f t="shared" si="37"/>
        <v>19998</v>
      </c>
      <c r="X223" s="13">
        <f t="shared" si="38"/>
        <v>0</v>
      </c>
      <c r="Y223" s="12">
        <f t="shared" si="39"/>
        <v>10099.66</v>
      </c>
      <c r="Z223" s="14">
        <f t="shared" si="40"/>
        <v>3</v>
      </c>
      <c r="AA223" s="15">
        <f t="shared" si="41"/>
        <v>19998</v>
      </c>
      <c r="AB223" s="120">
        <f t="shared" si="42"/>
        <v>0</v>
      </c>
      <c r="AC223" s="121">
        <f t="shared" si="43"/>
        <v>19998</v>
      </c>
      <c r="AD223" s="122">
        <f t="shared" si="44"/>
        <v>0</v>
      </c>
      <c r="AE223" s="121">
        <f t="shared" si="45"/>
        <v>19998</v>
      </c>
      <c r="AF223" s="122">
        <f t="shared" si="46"/>
        <v>0</v>
      </c>
    </row>
    <row r="224" spans="11:32">
      <c r="K224" s="11">
        <f t="shared" si="33"/>
        <v>101.28</v>
      </c>
      <c r="R224" s="11">
        <f t="shared" si="34"/>
        <v>9999</v>
      </c>
      <c r="S224" s="11">
        <f t="shared" si="35"/>
        <v>10100.280000000001</v>
      </c>
      <c r="T224" s="11"/>
      <c r="U224" s="11">
        <f t="shared" si="36"/>
        <v>6</v>
      </c>
      <c r="V224" s="2"/>
      <c r="W224" s="12">
        <f t="shared" si="37"/>
        <v>19998</v>
      </c>
      <c r="X224" s="13">
        <f t="shared" si="38"/>
        <v>0</v>
      </c>
      <c r="Y224" s="12">
        <f t="shared" si="39"/>
        <v>10100.280000000001</v>
      </c>
      <c r="Z224" s="14">
        <f t="shared" si="40"/>
        <v>4</v>
      </c>
      <c r="AA224" s="15">
        <f t="shared" si="41"/>
        <v>19998</v>
      </c>
      <c r="AB224" s="120">
        <f t="shared" si="42"/>
        <v>0</v>
      </c>
      <c r="AC224" s="121">
        <f t="shared" si="43"/>
        <v>19998</v>
      </c>
      <c r="AD224" s="122">
        <f t="shared" si="44"/>
        <v>0</v>
      </c>
      <c r="AE224" s="121">
        <f t="shared" si="45"/>
        <v>19998</v>
      </c>
      <c r="AF224" s="122">
        <f t="shared" si="46"/>
        <v>0</v>
      </c>
    </row>
    <row r="225" spans="11:32">
      <c r="K225" s="11">
        <f t="shared" si="33"/>
        <v>101.32</v>
      </c>
      <c r="R225" s="11">
        <f t="shared" si="34"/>
        <v>9999</v>
      </c>
      <c r="S225" s="11">
        <f t="shared" si="35"/>
        <v>10100.32</v>
      </c>
      <c r="T225" s="11"/>
      <c r="U225" s="11">
        <f t="shared" si="36"/>
        <v>7</v>
      </c>
      <c r="V225" s="2"/>
      <c r="W225" s="12">
        <f t="shared" si="37"/>
        <v>19998</v>
      </c>
      <c r="X225" s="13">
        <f t="shared" si="38"/>
        <v>0</v>
      </c>
      <c r="Y225" s="12">
        <f t="shared" si="39"/>
        <v>10100.32</v>
      </c>
      <c r="Z225" s="14">
        <f t="shared" si="40"/>
        <v>5</v>
      </c>
      <c r="AA225" s="15">
        <f t="shared" si="41"/>
        <v>19998</v>
      </c>
      <c r="AB225" s="120">
        <f t="shared" si="42"/>
        <v>0</v>
      </c>
      <c r="AC225" s="121">
        <f t="shared" si="43"/>
        <v>19998</v>
      </c>
      <c r="AD225" s="122">
        <f t="shared" si="44"/>
        <v>0</v>
      </c>
      <c r="AE225" s="121">
        <f t="shared" si="45"/>
        <v>19998</v>
      </c>
      <c r="AF225" s="122">
        <f t="shared" si="46"/>
        <v>0</v>
      </c>
    </row>
    <row r="226" spans="11:32">
      <c r="K226" s="11">
        <f t="shared" si="33"/>
        <v>102.79</v>
      </c>
      <c r="R226" s="11">
        <f t="shared" si="34"/>
        <v>9999</v>
      </c>
      <c r="S226" s="11">
        <f t="shared" si="35"/>
        <v>10101.790000000001</v>
      </c>
      <c r="T226" s="11"/>
      <c r="U226" s="11">
        <f t="shared" si="36"/>
        <v>9</v>
      </c>
      <c r="V226" s="2"/>
      <c r="W226" s="12">
        <f t="shared" si="37"/>
        <v>19998</v>
      </c>
      <c r="X226" s="13">
        <f t="shared" si="38"/>
        <v>0</v>
      </c>
      <c r="Y226" s="12">
        <f t="shared" si="39"/>
        <v>10101.790000000001</v>
      </c>
      <c r="Z226" s="14">
        <f t="shared" si="40"/>
        <v>6</v>
      </c>
      <c r="AA226" s="15">
        <f t="shared" si="41"/>
        <v>19998</v>
      </c>
      <c r="AB226" s="120">
        <f t="shared" si="42"/>
        <v>0</v>
      </c>
      <c r="AC226" s="121">
        <f t="shared" si="43"/>
        <v>19998</v>
      </c>
      <c r="AD226" s="122">
        <f t="shared" si="44"/>
        <v>0</v>
      </c>
      <c r="AE226" s="121">
        <f t="shared" si="45"/>
        <v>19998</v>
      </c>
      <c r="AF226" s="122">
        <f t="shared" si="46"/>
        <v>0</v>
      </c>
    </row>
    <row r="227" spans="11:32">
      <c r="K227" s="11">
        <f t="shared" si="33"/>
        <v>102.8</v>
      </c>
      <c r="R227" s="11">
        <f t="shared" si="34"/>
        <v>9999</v>
      </c>
      <c r="S227" s="11">
        <f t="shared" si="35"/>
        <v>10101.799999999999</v>
      </c>
      <c r="T227" s="11"/>
      <c r="U227" s="11">
        <f t="shared" si="36"/>
        <v>10</v>
      </c>
      <c r="V227" s="2"/>
      <c r="W227" s="12">
        <f t="shared" si="37"/>
        <v>19998</v>
      </c>
      <c r="X227" s="13">
        <f t="shared" si="38"/>
        <v>0</v>
      </c>
      <c r="Y227" s="12">
        <f t="shared" si="39"/>
        <v>10101.799999999999</v>
      </c>
      <c r="Z227" s="14">
        <f t="shared" si="40"/>
        <v>7</v>
      </c>
      <c r="AA227" s="15">
        <f t="shared" si="41"/>
        <v>19998</v>
      </c>
      <c r="AB227" s="120">
        <f t="shared" si="42"/>
        <v>0</v>
      </c>
      <c r="AC227" s="121">
        <f t="shared" si="43"/>
        <v>19998</v>
      </c>
      <c r="AD227" s="122">
        <f t="shared" si="44"/>
        <v>0</v>
      </c>
      <c r="AE227" s="121">
        <f t="shared" si="45"/>
        <v>19998</v>
      </c>
      <c r="AF227" s="122">
        <f t="shared" si="46"/>
        <v>0</v>
      </c>
    </row>
    <row r="228" spans="11:32">
      <c r="K228" s="11">
        <f t="shared" si="33"/>
        <v>103.41</v>
      </c>
      <c r="R228" s="11">
        <f t="shared" si="34"/>
        <v>9999</v>
      </c>
      <c r="S228" s="11">
        <f t="shared" si="35"/>
        <v>10102.41</v>
      </c>
      <c r="T228" s="11"/>
      <c r="U228" s="11">
        <f t="shared" si="36"/>
        <v>13</v>
      </c>
      <c r="V228" s="2"/>
      <c r="W228" s="12">
        <f t="shared" si="37"/>
        <v>19998</v>
      </c>
      <c r="X228" s="13">
        <f t="shared" si="38"/>
        <v>0</v>
      </c>
      <c r="Y228" s="12">
        <f t="shared" si="39"/>
        <v>10102.41</v>
      </c>
      <c r="Z228" s="14">
        <f t="shared" si="40"/>
        <v>8</v>
      </c>
      <c r="AA228" s="15">
        <f t="shared" si="41"/>
        <v>19998</v>
      </c>
      <c r="AB228" s="120">
        <f t="shared" si="42"/>
        <v>0</v>
      </c>
      <c r="AC228" s="121">
        <f t="shared" si="43"/>
        <v>19998</v>
      </c>
      <c r="AD228" s="122">
        <f t="shared" si="44"/>
        <v>0</v>
      </c>
      <c r="AE228" s="121">
        <f t="shared" si="45"/>
        <v>19998</v>
      </c>
      <c r="AF228" s="122">
        <f t="shared" si="46"/>
        <v>0</v>
      </c>
    </row>
    <row r="229" spans="11:32">
      <c r="K229" s="11">
        <f t="shared" si="33"/>
        <v>103.68</v>
      </c>
      <c r="R229" s="11">
        <f t="shared" si="34"/>
        <v>9999</v>
      </c>
      <c r="S229" s="11">
        <f t="shared" si="35"/>
        <v>10102.68</v>
      </c>
      <c r="T229" s="11"/>
      <c r="U229" s="11">
        <f t="shared" si="36"/>
        <v>14</v>
      </c>
      <c r="V229" s="2"/>
      <c r="W229" s="12">
        <f t="shared" si="37"/>
        <v>19998</v>
      </c>
      <c r="X229" s="13">
        <f t="shared" si="38"/>
        <v>0</v>
      </c>
      <c r="Y229" s="12">
        <f t="shared" si="39"/>
        <v>10102.68</v>
      </c>
      <c r="Z229" s="14">
        <f t="shared" si="40"/>
        <v>9</v>
      </c>
      <c r="AA229" s="15">
        <f t="shared" si="41"/>
        <v>19998</v>
      </c>
      <c r="AB229" s="120">
        <f t="shared" si="42"/>
        <v>0</v>
      </c>
      <c r="AC229" s="121">
        <f t="shared" si="43"/>
        <v>19998</v>
      </c>
      <c r="AD229" s="122">
        <f t="shared" si="44"/>
        <v>0</v>
      </c>
      <c r="AE229" s="121">
        <f t="shared" si="45"/>
        <v>19998</v>
      </c>
      <c r="AF229" s="122">
        <f t="shared" si="46"/>
        <v>0</v>
      </c>
    </row>
    <row r="230" spans="11:32">
      <c r="K230" s="11">
        <f t="shared" si="33"/>
        <v>105.02</v>
      </c>
      <c r="R230" s="11">
        <f t="shared" si="34"/>
        <v>9999</v>
      </c>
      <c r="S230" s="11">
        <f t="shared" si="35"/>
        <v>10104.02</v>
      </c>
      <c r="T230" s="11"/>
      <c r="U230" s="11">
        <f t="shared" si="36"/>
        <v>16</v>
      </c>
      <c r="V230" s="2"/>
      <c r="W230" s="12">
        <f t="shared" si="37"/>
        <v>19998</v>
      </c>
      <c r="X230" s="13">
        <f t="shared" si="38"/>
        <v>0</v>
      </c>
      <c r="Y230" s="12">
        <f t="shared" si="39"/>
        <v>10104.02</v>
      </c>
      <c r="Z230" s="14">
        <f t="shared" si="40"/>
        <v>10</v>
      </c>
      <c r="AA230" s="15">
        <f t="shared" si="41"/>
        <v>19998</v>
      </c>
      <c r="AB230" s="120">
        <f t="shared" si="42"/>
        <v>0</v>
      </c>
      <c r="AC230" s="121">
        <f t="shared" si="43"/>
        <v>19998</v>
      </c>
      <c r="AD230" s="122">
        <f t="shared" si="44"/>
        <v>0</v>
      </c>
      <c r="AE230" s="121">
        <f t="shared" si="45"/>
        <v>19998</v>
      </c>
      <c r="AF230" s="122">
        <f t="shared" si="46"/>
        <v>0</v>
      </c>
    </row>
    <row r="231" spans="11:32">
      <c r="K231" s="11">
        <f t="shared" si="33"/>
        <v>105.42</v>
      </c>
      <c r="R231" s="11">
        <f t="shared" si="34"/>
        <v>9999</v>
      </c>
      <c r="S231" s="11">
        <f t="shared" si="35"/>
        <v>10104.42</v>
      </c>
      <c r="T231" s="11"/>
      <c r="U231" s="11">
        <f t="shared" si="36"/>
        <v>17</v>
      </c>
      <c r="V231" s="2"/>
      <c r="W231" s="12">
        <f t="shared" si="37"/>
        <v>19998</v>
      </c>
      <c r="X231" s="13">
        <f t="shared" si="38"/>
        <v>0</v>
      </c>
      <c r="Y231" s="12">
        <f t="shared" si="39"/>
        <v>10104.42</v>
      </c>
      <c r="Z231" s="14">
        <f t="shared" si="40"/>
        <v>11</v>
      </c>
      <c r="AA231" s="15">
        <f t="shared" si="41"/>
        <v>19998</v>
      </c>
      <c r="AB231" s="120">
        <f t="shared" si="42"/>
        <v>0</v>
      </c>
      <c r="AC231" s="121">
        <f t="shared" si="43"/>
        <v>19998</v>
      </c>
      <c r="AD231" s="122">
        <f t="shared" si="44"/>
        <v>0</v>
      </c>
      <c r="AE231" s="121">
        <f t="shared" si="45"/>
        <v>19998</v>
      </c>
      <c r="AF231" s="122">
        <f t="shared" si="46"/>
        <v>0</v>
      </c>
    </row>
    <row r="232" spans="11:32">
      <c r="K232" s="11">
        <f t="shared" si="33"/>
        <v>105.44</v>
      </c>
      <c r="R232" s="11">
        <f t="shared" si="34"/>
        <v>9999</v>
      </c>
      <c r="S232" s="11">
        <f t="shared" si="35"/>
        <v>10104.44</v>
      </c>
      <c r="T232" s="11"/>
      <c r="U232" s="11">
        <f t="shared" si="36"/>
        <v>18</v>
      </c>
      <c r="V232" s="2"/>
      <c r="W232" s="12">
        <f t="shared" si="37"/>
        <v>19998</v>
      </c>
      <c r="X232" s="13">
        <f t="shared" si="38"/>
        <v>0</v>
      </c>
      <c r="Y232" s="12">
        <f t="shared" si="39"/>
        <v>10104.44</v>
      </c>
      <c r="Z232" s="14">
        <f t="shared" si="40"/>
        <v>12</v>
      </c>
      <c r="AA232" s="15">
        <f t="shared" si="41"/>
        <v>19998</v>
      </c>
      <c r="AB232" s="120">
        <f t="shared" si="42"/>
        <v>0</v>
      </c>
      <c r="AC232" s="121">
        <f t="shared" si="43"/>
        <v>19998</v>
      </c>
      <c r="AD232" s="122">
        <f t="shared" si="44"/>
        <v>0</v>
      </c>
      <c r="AE232" s="121">
        <f t="shared" si="45"/>
        <v>19998</v>
      </c>
      <c r="AF232" s="122">
        <f t="shared" si="46"/>
        <v>0</v>
      </c>
    </row>
    <row r="233" spans="11:32">
      <c r="K233" s="11">
        <f t="shared" si="33"/>
        <v>106.67</v>
      </c>
      <c r="R233" s="11">
        <f t="shared" si="34"/>
        <v>9999</v>
      </c>
      <c r="S233" s="11">
        <f t="shared" si="35"/>
        <v>10105.67</v>
      </c>
      <c r="T233" s="11"/>
      <c r="U233" s="11">
        <f t="shared" si="36"/>
        <v>19</v>
      </c>
      <c r="V233" s="2"/>
      <c r="W233" s="12">
        <f t="shared" si="37"/>
        <v>19998</v>
      </c>
      <c r="X233" s="13">
        <f t="shared" si="38"/>
        <v>0</v>
      </c>
      <c r="Y233" s="12">
        <f t="shared" si="39"/>
        <v>10105.67</v>
      </c>
      <c r="Z233" s="14">
        <f t="shared" si="40"/>
        <v>13</v>
      </c>
      <c r="AA233" s="15">
        <f t="shared" si="41"/>
        <v>19998</v>
      </c>
      <c r="AB233" s="120">
        <f t="shared" si="42"/>
        <v>0</v>
      </c>
      <c r="AC233" s="121">
        <f t="shared" si="43"/>
        <v>19998</v>
      </c>
      <c r="AD233" s="122">
        <f t="shared" si="44"/>
        <v>0</v>
      </c>
      <c r="AE233" s="121">
        <f t="shared" si="45"/>
        <v>19998</v>
      </c>
      <c r="AF233" s="122">
        <f t="shared" si="46"/>
        <v>0</v>
      </c>
    </row>
    <row r="234" spans="11:32">
      <c r="K234" s="11">
        <f t="shared" si="33"/>
        <v>106.87</v>
      </c>
      <c r="R234" s="11">
        <f t="shared" si="34"/>
        <v>9999</v>
      </c>
      <c r="S234" s="11">
        <f t="shared" si="35"/>
        <v>10105.870000000001</v>
      </c>
      <c r="T234" s="11"/>
      <c r="U234" s="11">
        <f t="shared" si="36"/>
        <v>21</v>
      </c>
      <c r="V234" s="2"/>
      <c r="W234" s="12">
        <f t="shared" si="37"/>
        <v>19998</v>
      </c>
      <c r="X234" s="13">
        <f t="shared" si="38"/>
        <v>0</v>
      </c>
      <c r="Y234" s="12">
        <f t="shared" si="39"/>
        <v>10105.870000000001</v>
      </c>
      <c r="Z234" s="14">
        <f t="shared" si="40"/>
        <v>14</v>
      </c>
      <c r="AA234" s="15">
        <f t="shared" si="41"/>
        <v>19998</v>
      </c>
      <c r="AB234" s="120">
        <f t="shared" si="42"/>
        <v>0</v>
      </c>
      <c r="AC234" s="121">
        <f t="shared" si="43"/>
        <v>19998</v>
      </c>
      <c r="AD234" s="122">
        <f t="shared" si="44"/>
        <v>0</v>
      </c>
      <c r="AE234" s="121">
        <f t="shared" si="45"/>
        <v>19998</v>
      </c>
      <c r="AF234" s="122">
        <f t="shared" si="46"/>
        <v>0</v>
      </c>
    </row>
    <row r="235" spans="11:32">
      <c r="K235" s="11">
        <f t="shared" si="33"/>
        <v>108.99</v>
      </c>
      <c r="R235" s="11">
        <f t="shared" si="34"/>
        <v>9999</v>
      </c>
      <c r="S235" s="11">
        <f t="shared" si="35"/>
        <v>10107.99</v>
      </c>
      <c r="T235" s="11"/>
      <c r="U235" s="11">
        <f t="shared" si="36"/>
        <v>27</v>
      </c>
      <c r="V235" s="2"/>
      <c r="W235" s="12">
        <f t="shared" si="37"/>
        <v>19998</v>
      </c>
      <c r="X235" s="13">
        <f t="shared" si="38"/>
        <v>0</v>
      </c>
      <c r="Y235" s="12">
        <f t="shared" si="39"/>
        <v>10107.99</v>
      </c>
      <c r="Z235" s="14">
        <f t="shared" si="40"/>
        <v>15</v>
      </c>
      <c r="AA235" s="15">
        <f t="shared" si="41"/>
        <v>19998</v>
      </c>
      <c r="AB235" s="120">
        <f t="shared" si="42"/>
        <v>0</v>
      </c>
      <c r="AC235" s="121">
        <f t="shared" si="43"/>
        <v>19998</v>
      </c>
      <c r="AD235" s="122">
        <f t="shared" si="44"/>
        <v>0</v>
      </c>
      <c r="AE235" s="121">
        <f t="shared" si="45"/>
        <v>19998</v>
      </c>
      <c r="AF235" s="122">
        <f t="shared" si="46"/>
        <v>0</v>
      </c>
    </row>
    <row r="236" spans="11:32">
      <c r="K236" s="11">
        <f t="shared" si="33"/>
        <v>109.07</v>
      </c>
      <c r="R236" s="11">
        <f t="shared" si="34"/>
        <v>9999</v>
      </c>
      <c r="S236" s="11">
        <f t="shared" si="35"/>
        <v>10108.07</v>
      </c>
      <c r="T236" s="11"/>
      <c r="U236" s="11">
        <f t="shared" si="36"/>
        <v>28</v>
      </c>
      <c r="V236" s="2"/>
      <c r="W236" s="12">
        <f t="shared" si="37"/>
        <v>19998</v>
      </c>
      <c r="X236" s="13">
        <f t="shared" si="38"/>
        <v>0</v>
      </c>
      <c r="Y236" s="12">
        <f t="shared" si="39"/>
        <v>10108.07</v>
      </c>
      <c r="Z236" s="14">
        <f t="shared" si="40"/>
        <v>16</v>
      </c>
      <c r="AA236" s="15">
        <f t="shared" si="41"/>
        <v>19998</v>
      </c>
      <c r="AB236" s="120">
        <f t="shared" si="42"/>
        <v>0</v>
      </c>
      <c r="AC236" s="121">
        <f t="shared" si="43"/>
        <v>19998</v>
      </c>
      <c r="AD236" s="122">
        <f t="shared" si="44"/>
        <v>0</v>
      </c>
      <c r="AE236" s="121">
        <f t="shared" si="45"/>
        <v>19998</v>
      </c>
      <c r="AF236" s="122">
        <f t="shared" si="46"/>
        <v>0</v>
      </c>
    </row>
    <row r="237" spans="11:32">
      <c r="K237" s="11">
        <f t="shared" si="33"/>
        <v>109.52</v>
      </c>
      <c r="R237" s="11">
        <f t="shared" si="34"/>
        <v>9999</v>
      </c>
      <c r="S237" s="11">
        <f t="shared" si="35"/>
        <v>10108.52</v>
      </c>
      <c r="T237" s="11"/>
      <c r="U237" s="11">
        <f t="shared" si="36"/>
        <v>29</v>
      </c>
      <c r="V237" s="2"/>
      <c r="W237" s="12">
        <f t="shared" si="37"/>
        <v>19998</v>
      </c>
      <c r="X237" s="13">
        <f t="shared" si="38"/>
        <v>0</v>
      </c>
      <c r="Y237" s="12">
        <f t="shared" si="39"/>
        <v>10108.52</v>
      </c>
      <c r="Z237" s="14">
        <f t="shared" si="40"/>
        <v>17</v>
      </c>
      <c r="AA237" s="15">
        <f t="shared" si="41"/>
        <v>19998</v>
      </c>
      <c r="AB237" s="120">
        <f t="shared" si="42"/>
        <v>0</v>
      </c>
      <c r="AC237" s="121">
        <f t="shared" si="43"/>
        <v>19998</v>
      </c>
      <c r="AD237" s="122">
        <f t="shared" si="44"/>
        <v>0</v>
      </c>
      <c r="AE237" s="121">
        <f t="shared" si="45"/>
        <v>19998</v>
      </c>
      <c r="AF237" s="122">
        <f t="shared" si="46"/>
        <v>0</v>
      </c>
    </row>
    <row r="238" spans="11:32">
      <c r="K238" s="11">
        <f t="shared" si="33"/>
        <v>110.96</v>
      </c>
      <c r="R238" s="11">
        <f t="shared" si="34"/>
        <v>9999</v>
      </c>
      <c r="S238" s="11">
        <f t="shared" si="35"/>
        <v>10109.959999999999</v>
      </c>
      <c r="T238" s="11"/>
      <c r="U238" s="11">
        <f t="shared" si="36"/>
        <v>33</v>
      </c>
      <c r="V238" s="2"/>
      <c r="W238" s="12">
        <f t="shared" si="37"/>
        <v>19998</v>
      </c>
      <c r="X238" s="13">
        <f t="shared" si="38"/>
        <v>0</v>
      </c>
      <c r="Y238" s="12">
        <f t="shared" si="39"/>
        <v>10109.959999999999</v>
      </c>
      <c r="Z238" s="14">
        <f t="shared" si="40"/>
        <v>18</v>
      </c>
      <c r="AA238" s="15">
        <f t="shared" si="41"/>
        <v>19998</v>
      </c>
      <c r="AB238" s="120">
        <f t="shared" si="42"/>
        <v>0</v>
      </c>
      <c r="AC238" s="121">
        <f t="shared" si="43"/>
        <v>19998</v>
      </c>
      <c r="AD238" s="122">
        <f t="shared" si="44"/>
        <v>0</v>
      </c>
      <c r="AE238" s="121">
        <f t="shared" si="45"/>
        <v>19998</v>
      </c>
      <c r="AF238" s="122">
        <f t="shared" si="46"/>
        <v>0</v>
      </c>
    </row>
    <row r="239" spans="11:32">
      <c r="K239" s="11">
        <f t="shared" si="33"/>
        <v>111.02</v>
      </c>
      <c r="R239" s="11">
        <f t="shared" si="34"/>
        <v>9999</v>
      </c>
      <c r="S239" s="11">
        <f t="shared" si="35"/>
        <v>10110.02</v>
      </c>
      <c r="T239" s="11"/>
      <c r="U239" s="11">
        <f t="shared" si="36"/>
        <v>34</v>
      </c>
      <c r="V239" s="2"/>
      <c r="W239" s="12">
        <f t="shared" si="37"/>
        <v>19998</v>
      </c>
      <c r="X239" s="13">
        <f t="shared" si="38"/>
        <v>0</v>
      </c>
      <c r="Y239" s="12">
        <f t="shared" si="39"/>
        <v>10110.02</v>
      </c>
      <c r="Z239" s="14">
        <f t="shared" si="40"/>
        <v>19</v>
      </c>
      <c r="AA239" s="15">
        <f t="shared" si="41"/>
        <v>19998</v>
      </c>
      <c r="AB239" s="120">
        <f t="shared" si="42"/>
        <v>0</v>
      </c>
      <c r="AC239" s="121">
        <f t="shared" si="43"/>
        <v>19998</v>
      </c>
      <c r="AD239" s="122">
        <f t="shared" si="44"/>
        <v>0</v>
      </c>
      <c r="AE239" s="121">
        <f t="shared" si="45"/>
        <v>19998</v>
      </c>
      <c r="AF239" s="122">
        <f t="shared" si="46"/>
        <v>0</v>
      </c>
    </row>
    <row r="240" spans="11:32">
      <c r="K240" s="11">
        <f t="shared" si="33"/>
        <v>111.93</v>
      </c>
      <c r="R240" s="11">
        <f t="shared" si="34"/>
        <v>9999</v>
      </c>
      <c r="S240" s="11">
        <f t="shared" si="35"/>
        <v>10110.93</v>
      </c>
      <c r="T240" s="11"/>
      <c r="U240" s="11">
        <f t="shared" si="36"/>
        <v>35</v>
      </c>
      <c r="V240" s="2"/>
      <c r="W240" s="12">
        <f t="shared" si="37"/>
        <v>19998</v>
      </c>
      <c r="X240" s="13">
        <f t="shared" si="38"/>
        <v>0</v>
      </c>
      <c r="Y240" s="12">
        <f t="shared" si="39"/>
        <v>10110.93</v>
      </c>
      <c r="Z240" s="14">
        <f t="shared" si="40"/>
        <v>20</v>
      </c>
      <c r="AA240" s="15">
        <f t="shared" si="41"/>
        <v>19998</v>
      </c>
      <c r="AB240" s="120">
        <f t="shared" si="42"/>
        <v>0</v>
      </c>
      <c r="AC240" s="121">
        <f t="shared" si="43"/>
        <v>19998</v>
      </c>
      <c r="AD240" s="122">
        <f t="shared" si="44"/>
        <v>0</v>
      </c>
      <c r="AE240" s="121">
        <f t="shared" si="45"/>
        <v>19998</v>
      </c>
      <c r="AF240" s="122">
        <f t="shared" si="46"/>
        <v>0</v>
      </c>
    </row>
    <row r="241" spans="11:32">
      <c r="K241" s="11">
        <f t="shared" si="33"/>
        <v>113.4</v>
      </c>
      <c r="R241" s="11">
        <f t="shared" si="34"/>
        <v>9999</v>
      </c>
      <c r="S241" s="11">
        <f t="shared" si="35"/>
        <v>10112.4</v>
      </c>
      <c r="T241" s="11"/>
      <c r="U241" s="11">
        <f t="shared" si="36"/>
        <v>37</v>
      </c>
      <c r="V241" s="2"/>
      <c r="W241" s="12">
        <f t="shared" si="37"/>
        <v>19998</v>
      </c>
      <c r="X241" s="13">
        <f t="shared" si="38"/>
        <v>0</v>
      </c>
      <c r="Y241" s="12">
        <f t="shared" si="39"/>
        <v>10112.4</v>
      </c>
      <c r="Z241" s="14">
        <f t="shared" si="40"/>
        <v>21</v>
      </c>
      <c r="AA241" s="15">
        <f t="shared" si="41"/>
        <v>19998</v>
      </c>
      <c r="AB241" s="120">
        <f t="shared" si="42"/>
        <v>0</v>
      </c>
      <c r="AC241" s="121">
        <f t="shared" si="43"/>
        <v>19998</v>
      </c>
      <c r="AD241" s="122">
        <f t="shared" si="44"/>
        <v>0</v>
      </c>
      <c r="AE241" s="121">
        <f t="shared" si="45"/>
        <v>19998</v>
      </c>
      <c r="AF241" s="122">
        <f t="shared" si="46"/>
        <v>0</v>
      </c>
    </row>
    <row r="242" spans="11:32">
      <c r="K242" s="11">
        <f t="shared" si="33"/>
        <v>114.51</v>
      </c>
      <c r="R242" s="11">
        <f t="shared" si="34"/>
        <v>9999</v>
      </c>
      <c r="S242" s="11">
        <f t="shared" si="35"/>
        <v>10113.51</v>
      </c>
      <c r="T242" s="11"/>
      <c r="U242" s="11">
        <f t="shared" si="36"/>
        <v>38</v>
      </c>
      <c r="V242" s="2"/>
      <c r="W242" s="12">
        <f t="shared" si="37"/>
        <v>19998</v>
      </c>
      <c r="X242" s="13">
        <f t="shared" si="38"/>
        <v>0</v>
      </c>
      <c r="Y242" s="12">
        <f t="shared" si="39"/>
        <v>10113.51</v>
      </c>
      <c r="Z242" s="14">
        <f t="shared" si="40"/>
        <v>22</v>
      </c>
      <c r="AA242" s="15">
        <f t="shared" si="41"/>
        <v>19998</v>
      </c>
      <c r="AB242" s="120">
        <f t="shared" si="42"/>
        <v>0</v>
      </c>
      <c r="AC242" s="121">
        <f t="shared" si="43"/>
        <v>19998</v>
      </c>
      <c r="AD242" s="122">
        <f t="shared" si="44"/>
        <v>0</v>
      </c>
      <c r="AE242" s="121">
        <f t="shared" si="45"/>
        <v>19998</v>
      </c>
      <c r="AF242" s="122">
        <f t="shared" si="46"/>
        <v>0</v>
      </c>
    </row>
    <row r="243" spans="11:32">
      <c r="K243" s="11">
        <f t="shared" si="33"/>
        <v>115.14</v>
      </c>
      <c r="R243" s="11">
        <f t="shared" si="34"/>
        <v>9999</v>
      </c>
      <c r="S243" s="11">
        <f t="shared" si="35"/>
        <v>10114.14</v>
      </c>
      <c r="T243" s="11"/>
      <c r="U243" s="11">
        <f t="shared" si="36"/>
        <v>39</v>
      </c>
      <c r="V243" s="2"/>
      <c r="W243" s="12">
        <f t="shared" si="37"/>
        <v>19998</v>
      </c>
      <c r="X243" s="13">
        <f t="shared" si="38"/>
        <v>0</v>
      </c>
      <c r="Y243" s="12">
        <f t="shared" si="39"/>
        <v>10114.14</v>
      </c>
      <c r="Z243" s="14">
        <f t="shared" si="40"/>
        <v>23</v>
      </c>
      <c r="AA243" s="15">
        <f t="shared" si="41"/>
        <v>19998</v>
      </c>
      <c r="AB243" s="120">
        <f t="shared" si="42"/>
        <v>0</v>
      </c>
      <c r="AC243" s="121">
        <f t="shared" si="43"/>
        <v>19998</v>
      </c>
      <c r="AD243" s="122">
        <f t="shared" si="44"/>
        <v>0</v>
      </c>
      <c r="AE243" s="121">
        <f t="shared" si="45"/>
        <v>19998</v>
      </c>
      <c r="AF243" s="122">
        <f t="shared" si="46"/>
        <v>0</v>
      </c>
    </row>
    <row r="244" spans="11:32">
      <c r="K244" s="11">
        <f t="shared" si="33"/>
        <v>115.34</v>
      </c>
      <c r="R244" s="11">
        <f t="shared" si="34"/>
        <v>9999</v>
      </c>
      <c r="S244" s="11">
        <f t="shared" si="35"/>
        <v>10114.34</v>
      </c>
      <c r="T244" s="11"/>
      <c r="U244" s="11">
        <f t="shared" si="36"/>
        <v>40</v>
      </c>
      <c r="V244" s="2"/>
      <c r="W244" s="12">
        <f t="shared" si="37"/>
        <v>19998</v>
      </c>
      <c r="X244" s="13">
        <f t="shared" si="38"/>
        <v>0</v>
      </c>
      <c r="Y244" s="12">
        <f t="shared" si="39"/>
        <v>10114.34</v>
      </c>
      <c r="Z244" s="14">
        <f t="shared" si="40"/>
        <v>24</v>
      </c>
      <c r="AA244" s="15">
        <f t="shared" si="41"/>
        <v>19998</v>
      </c>
      <c r="AB244" s="120">
        <f t="shared" si="42"/>
        <v>0</v>
      </c>
      <c r="AC244" s="121">
        <f t="shared" si="43"/>
        <v>19998</v>
      </c>
      <c r="AD244" s="122">
        <f t="shared" si="44"/>
        <v>0</v>
      </c>
      <c r="AE244" s="121">
        <f t="shared" si="45"/>
        <v>19998</v>
      </c>
      <c r="AF244" s="122">
        <f t="shared" si="46"/>
        <v>0</v>
      </c>
    </row>
    <row r="245" spans="11:32">
      <c r="K245" s="11">
        <f t="shared" si="33"/>
        <v>117.3</v>
      </c>
      <c r="R245" s="11">
        <f t="shared" si="34"/>
        <v>9999</v>
      </c>
      <c r="S245" s="11">
        <f t="shared" si="35"/>
        <v>10116.299999999999</v>
      </c>
      <c r="T245" s="11"/>
      <c r="U245" s="11">
        <f t="shared" si="36"/>
        <v>42</v>
      </c>
      <c r="V245" s="2"/>
      <c r="W245" s="12">
        <f t="shared" si="37"/>
        <v>19998</v>
      </c>
      <c r="X245" s="13">
        <f t="shared" si="38"/>
        <v>0</v>
      </c>
      <c r="Y245" s="12">
        <f t="shared" si="39"/>
        <v>10116.299999999999</v>
      </c>
      <c r="Z245" s="14">
        <f t="shared" si="40"/>
        <v>25</v>
      </c>
      <c r="AA245" s="15">
        <f t="shared" si="41"/>
        <v>19998</v>
      </c>
      <c r="AB245" s="120">
        <f t="shared" si="42"/>
        <v>0</v>
      </c>
      <c r="AC245" s="121">
        <f t="shared" si="43"/>
        <v>19998</v>
      </c>
      <c r="AD245" s="122">
        <f t="shared" si="44"/>
        <v>0</v>
      </c>
      <c r="AE245" s="121">
        <f t="shared" si="45"/>
        <v>19998</v>
      </c>
      <c r="AF245" s="122">
        <f t="shared" si="46"/>
        <v>0</v>
      </c>
    </row>
    <row r="246" spans="11:32">
      <c r="K246" s="11">
        <f t="shared" si="33"/>
        <v>124.08</v>
      </c>
      <c r="R246" s="11">
        <f t="shared" si="34"/>
        <v>9999</v>
      </c>
      <c r="S246" s="11">
        <f t="shared" si="35"/>
        <v>10123.08</v>
      </c>
      <c r="T246" s="11"/>
      <c r="U246" s="11">
        <f t="shared" si="36"/>
        <v>44</v>
      </c>
      <c r="V246" s="2"/>
      <c r="W246" s="12">
        <f t="shared" si="37"/>
        <v>19998</v>
      </c>
      <c r="X246" s="13">
        <f t="shared" si="38"/>
        <v>0</v>
      </c>
      <c r="Y246" s="12">
        <f t="shared" si="39"/>
        <v>10123.08</v>
      </c>
      <c r="Z246" s="14">
        <f t="shared" si="40"/>
        <v>26</v>
      </c>
      <c r="AA246" s="15">
        <f t="shared" si="41"/>
        <v>19998</v>
      </c>
      <c r="AB246" s="120">
        <f t="shared" si="42"/>
        <v>0</v>
      </c>
      <c r="AC246" s="121">
        <f t="shared" si="43"/>
        <v>19998</v>
      </c>
      <c r="AD246" s="122">
        <f t="shared" si="44"/>
        <v>0</v>
      </c>
      <c r="AE246" s="121">
        <f t="shared" si="45"/>
        <v>19998</v>
      </c>
      <c r="AF246" s="122">
        <f t="shared" si="46"/>
        <v>0</v>
      </c>
    </row>
    <row r="247" spans="11:32">
      <c r="K247" s="11">
        <f t="shared" si="33"/>
        <v>96.73</v>
      </c>
      <c r="R247" s="11">
        <f t="shared" si="34"/>
        <v>9999</v>
      </c>
      <c r="S247" s="11">
        <f t="shared" si="35"/>
        <v>10095.73</v>
      </c>
      <c r="T247" s="11"/>
      <c r="U247" s="11">
        <f t="shared" si="36"/>
        <v>1</v>
      </c>
      <c r="V247" s="2"/>
      <c r="W247" s="12">
        <f t="shared" si="37"/>
        <v>19998</v>
      </c>
      <c r="X247" s="13">
        <f t="shared" si="38"/>
        <v>0</v>
      </c>
      <c r="Y247" s="12">
        <f t="shared" si="39"/>
        <v>19998</v>
      </c>
      <c r="Z247" s="14">
        <f t="shared" si="40"/>
        <v>0</v>
      </c>
      <c r="AA247" s="15">
        <f t="shared" si="41"/>
        <v>10095.73</v>
      </c>
      <c r="AB247" s="120">
        <f t="shared" si="42"/>
        <v>1</v>
      </c>
      <c r="AC247" s="121">
        <f t="shared" si="43"/>
        <v>19998</v>
      </c>
      <c r="AD247" s="122">
        <f t="shared" si="44"/>
        <v>0</v>
      </c>
      <c r="AE247" s="121">
        <f t="shared" si="45"/>
        <v>19998</v>
      </c>
      <c r="AF247" s="122">
        <f t="shared" si="46"/>
        <v>0</v>
      </c>
    </row>
    <row r="248" spans="11:32">
      <c r="K248" s="11">
        <f t="shared" si="33"/>
        <v>97.11</v>
      </c>
      <c r="R248" s="11">
        <f t="shared" si="34"/>
        <v>9999</v>
      </c>
      <c r="S248" s="11">
        <f t="shared" si="35"/>
        <v>10096.11</v>
      </c>
      <c r="T248" s="11"/>
      <c r="U248" s="11">
        <f t="shared" si="36"/>
        <v>2</v>
      </c>
      <c r="V248" s="2"/>
      <c r="W248" s="12">
        <f t="shared" si="37"/>
        <v>19998</v>
      </c>
      <c r="X248" s="13">
        <f t="shared" si="38"/>
        <v>0</v>
      </c>
      <c r="Y248" s="12">
        <f t="shared" si="39"/>
        <v>19998</v>
      </c>
      <c r="Z248" s="14">
        <f t="shared" si="40"/>
        <v>0</v>
      </c>
      <c r="AA248" s="15">
        <f t="shared" si="41"/>
        <v>10096.11</v>
      </c>
      <c r="AB248" s="120">
        <f t="shared" si="42"/>
        <v>2</v>
      </c>
      <c r="AC248" s="121">
        <f t="shared" si="43"/>
        <v>19998</v>
      </c>
      <c r="AD248" s="122">
        <f t="shared" si="44"/>
        <v>0</v>
      </c>
      <c r="AE248" s="121">
        <f t="shared" si="45"/>
        <v>19998</v>
      </c>
      <c r="AF248" s="122">
        <f t="shared" si="46"/>
        <v>0</v>
      </c>
    </row>
    <row r="249" spans="11:32">
      <c r="K249" s="11">
        <f t="shared" si="33"/>
        <v>102.77</v>
      </c>
      <c r="R249" s="11">
        <f t="shared" si="34"/>
        <v>9999</v>
      </c>
      <c r="S249" s="11">
        <f t="shared" si="35"/>
        <v>10101.77</v>
      </c>
      <c r="T249" s="11"/>
      <c r="U249" s="11">
        <f t="shared" si="36"/>
        <v>8</v>
      </c>
      <c r="V249" s="2"/>
      <c r="W249" s="12">
        <f t="shared" si="37"/>
        <v>19998</v>
      </c>
      <c r="X249" s="13">
        <f t="shared" si="38"/>
        <v>0</v>
      </c>
      <c r="Y249" s="12">
        <f t="shared" si="39"/>
        <v>19998</v>
      </c>
      <c r="Z249" s="14">
        <f t="shared" si="40"/>
        <v>0</v>
      </c>
      <c r="AA249" s="15">
        <f t="shared" si="41"/>
        <v>10101.77</v>
      </c>
      <c r="AB249" s="120">
        <f t="shared" si="42"/>
        <v>3</v>
      </c>
      <c r="AC249" s="121">
        <f t="shared" si="43"/>
        <v>19998</v>
      </c>
      <c r="AD249" s="122">
        <f t="shared" si="44"/>
        <v>0</v>
      </c>
      <c r="AE249" s="121">
        <f t="shared" si="45"/>
        <v>19998</v>
      </c>
      <c r="AF249" s="122">
        <f t="shared" si="46"/>
        <v>0</v>
      </c>
    </row>
    <row r="250" spans="11:32">
      <c r="K250" s="11">
        <f t="shared" si="33"/>
        <v>102.8</v>
      </c>
      <c r="R250" s="11">
        <f t="shared" si="34"/>
        <v>9999</v>
      </c>
      <c r="S250" s="11">
        <f t="shared" si="35"/>
        <v>10101.799999999999</v>
      </c>
      <c r="T250" s="11"/>
      <c r="U250" s="11">
        <f t="shared" si="36"/>
        <v>10</v>
      </c>
      <c r="V250" s="2"/>
      <c r="W250" s="12">
        <f t="shared" si="37"/>
        <v>19998</v>
      </c>
      <c r="X250" s="13">
        <f t="shared" si="38"/>
        <v>0</v>
      </c>
      <c r="Y250" s="12">
        <f t="shared" si="39"/>
        <v>19998</v>
      </c>
      <c r="Z250" s="14">
        <f t="shared" si="40"/>
        <v>0</v>
      </c>
      <c r="AA250" s="15">
        <f t="shared" si="41"/>
        <v>10101.799999999999</v>
      </c>
      <c r="AB250" s="120">
        <f t="shared" si="42"/>
        <v>4</v>
      </c>
      <c r="AC250" s="121">
        <f t="shared" si="43"/>
        <v>19998</v>
      </c>
      <c r="AD250" s="122">
        <f t="shared" si="44"/>
        <v>0</v>
      </c>
      <c r="AE250" s="121">
        <f t="shared" si="45"/>
        <v>19998</v>
      </c>
      <c r="AF250" s="122">
        <f t="shared" si="46"/>
        <v>0</v>
      </c>
    </row>
    <row r="251" spans="11:32">
      <c r="K251" s="11">
        <f t="shared" si="33"/>
        <v>104.16</v>
      </c>
      <c r="R251" s="11">
        <f t="shared" si="34"/>
        <v>9999</v>
      </c>
      <c r="S251" s="11">
        <f t="shared" si="35"/>
        <v>10103.16</v>
      </c>
      <c r="T251" s="11"/>
      <c r="U251" s="11">
        <f t="shared" si="36"/>
        <v>15</v>
      </c>
      <c r="V251" s="2"/>
      <c r="W251" s="12">
        <f t="shared" si="37"/>
        <v>19998</v>
      </c>
      <c r="X251" s="13">
        <f t="shared" si="38"/>
        <v>0</v>
      </c>
      <c r="Y251" s="12">
        <f t="shared" si="39"/>
        <v>19998</v>
      </c>
      <c r="Z251" s="14">
        <f t="shared" si="40"/>
        <v>0</v>
      </c>
      <c r="AA251" s="15">
        <f t="shared" si="41"/>
        <v>10103.16</v>
      </c>
      <c r="AB251" s="120">
        <f t="shared" si="42"/>
        <v>5</v>
      </c>
      <c r="AC251" s="121">
        <f t="shared" si="43"/>
        <v>19998</v>
      </c>
      <c r="AD251" s="122">
        <f t="shared" si="44"/>
        <v>0</v>
      </c>
      <c r="AE251" s="121">
        <f t="shared" si="45"/>
        <v>19998</v>
      </c>
      <c r="AF251" s="122">
        <f t="shared" si="46"/>
        <v>0</v>
      </c>
    </row>
    <row r="252" spans="11:32">
      <c r="K252" s="11">
        <f t="shared" si="33"/>
        <v>9999</v>
      </c>
      <c r="R252" s="11">
        <f t="shared" si="34"/>
        <v>9999</v>
      </c>
      <c r="S252" s="11">
        <f t="shared" si="35"/>
        <v>19998</v>
      </c>
      <c r="T252" s="11"/>
      <c r="U252" s="11" t="str">
        <f t="shared" si="36"/>
        <v>-</v>
      </c>
      <c r="V252" s="2"/>
      <c r="W252" s="12">
        <f t="shared" si="37"/>
        <v>19998</v>
      </c>
      <c r="X252" s="13">
        <f t="shared" si="38"/>
        <v>0</v>
      </c>
      <c r="Y252" s="12">
        <f t="shared" si="39"/>
        <v>19998</v>
      </c>
      <c r="Z252" s="14">
        <f t="shared" si="40"/>
        <v>0</v>
      </c>
      <c r="AA252" s="15">
        <f t="shared" si="41"/>
        <v>19998</v>
      </c>
      <c r="AB252" s="120">
        <f t="shared" si="42"/>
        <v>0</v>
      </c>
      <c r="AC252" s="121">
        <f t="shared" si="43"/>
        <v>19998</v>
      </c>
      <c r="AD252" s="122">
        <f t="shared" si="44"/>
        <v>0</v>
      </c>
      <c r="AE252" s="121">
        <f t="shared" si="45"/>
        <v>19998</v>
      </c>
      <c r="AF252" s="122">
        <f t="shared" si="46"/>
        <v>0</v>
      </c>
    </row>
    <row r="253" spans="11:32">
      <c r="K253" s="11">
        <f t="shared" si="33"/>
        <v>9999</v>
      </c>
      <c r="R253" s="11">
        <f t="shared" si="34"/>
        <v>9999</v>
      </c>
      <c r="S253" s="11">
        <f t="shared" si="35"/>
        <v>19998</v>
      </c>
      <c r="T253" s="11"/>
      <c r="U253" s="11" t="str">
        <f t="shared" si="36"/>
        <v>-</v>
      </c>
      <c r="V253" s="2"/>
      <c r="W253" s="12">
        <f t="shared" si="37"/>
        <v>19998</v>
      </c>
      <c r="X253" s="13">
        <f t="shared" si="38"/>
        <v>0</v>
      </c>
      <c r="Y253" s="12">
        <f t="shared" si="39"/>
        <v>19998</v>
      </c>
      <c r="Z253" s="14">
        <f t="shared" si="40"/>
        <v>0</v>
      </c>
      <c r="AA253" s="15">
        <f t="shared" si="41"/>
        <v>19998</v>
      </c>
      <c r="AB253" s="120">
        <f t="shared" si="42"/>
        <v>0</v>
      </c>
      <c r="AC253" s="121">
        <f t="shared" si="43"/>
        <v>19998</v>
      </c>
      <c r="AD253" s="122">
        <f t="shared" si="44"/>
        <v>0</v>
      </c>
      <c r="AE253" s="121">
        <f t="shared" si="45"/>
        <v>19998</v>
      </c>
      <c r="AF253" s="122">
        <f t="shared" si="46"/>
        <v>0</v>
      </c>
    </row>
    <row r="254" spans="11:32">
      <c r="K254" s="11">
        <f t="shared" si="33"/>
        <v>9999</v>
      </c>
      <c r="R254" s="11">
        <f t="shared" si="34"/>
        <v>9999</v>
      </c>
      <c r="S254" s="11">
        <f t="shared" si="35"/>
        <v>19998</v>
      </c>
      <c r="T254" s="11"/>
      <c r="U254" s="11" t="str">
        <f t="shared" si="36"/>
        <v>-</v>
      </c>
      <c r="V254" s="2"/>
      <c r="W254" s="12">
        <f t="shared" si="37"/>
        <v>19998</v>
      </c>
      <c r="X254" s="13">
        <f t="shared" si="38"/>
        <v>0</v>
      </c>
      <c r="Y254" s="12">
        <f t="shared" si="39"/>
        <v>19998</v>
      </c>
      <c r="Z254" s="14">
        <f t="shared" si="40"/>
        <v>0</v>
      </c>
      <c r="AA254" s="15">
        <f t="shared" si="41"/>
        <v>19998</v>
      </c>
      <c r="AB254" s="120">
        <f t="shared" si="42"/>
        <v>0</v>
      </c>
      <c r="AC254" s="121">
        <f t="shared" si="43"/>
        <v>19998</v>
      </c>
      <c r="AD254" s="122">
        <f t="shared" si="44"/>
        <v>0</v>
      </c>
      <c r="AE254" s="121">
        <f t="shared" si="45"/>
        <v>19998</v>
      </c>
      <c r="AF254" s="122">
        <f t="shared" si="46"/>
        <v>0</v>
      </c>
    </row>
    <row r="255" spans="11:32">
      <c r="K255" s="11">
        <f t="shared" si="33"/>
        <v>9999</v>
      </c>
      <c r="R255" s="11">
        <f t="shared" si="34"/>
        <v>9999</v>
      </c>
      <c r="S255" s="11">
        <f t="shared" si="35"/>
        <v>19998</v>
      </c>
      <c r="T255" s="11"/>
      <c r="U255" s="11" t="str">
        <f t="shared" si="36"/>
        <v>-</v>
      </c>
      <c r="V255" s="2"/>
      <c r="W255" s="12">
        <f t="shared" si="37"/>
        <v>19998</v>
      </c>
      <c r="X255" s="13">
        <f t="shared" si="38"/>
        <v>0</v>
      </c>
      <c r="Y255" s="12">
        <f t="shared" si="39"/>
        <v>19998</v>
      </c>
      <c r="Z255" s="14">
        <f t="shared" si="40"/>
        <v>0</v>
      </c>
      <c r="AA255" s="15">
        <f t="shared" si="41"/>
        <v>19998</v>
      </c>
      <c r="AB255" s="120">
        <f t="shared" si="42"/>
        <v>0</v>
      </c>
      <c r="AC255" s="121">
        <f t="shared" si="43"/>
        <v>19998</v>
      </c>
      <c r="AD255" s="122">
        <f t="shared" si="44"/>
        <v>0</v>
      </c>
      <c r="AE255" s="121">
        <f t="shared" si="45"/>
        <v>19998</v>
      </c>
      <c r="AF255" s="122">
        <f t="shared" si="46"/>
        <v>0</v>
      </c>
    </row>
    <row r="256" spans="11:32">
      <c r="K256" s="11">
        <f t="shared" si="33"/>
        <v>9999</v>
      </c>
      <c r="R256" s="11">
        <f t="shared" si="34"/>
        <v>9999</v>
      </c>
      <c r="S256" s="11">
        <f t="shared" si="35"/>
        <v>19998</v>
      </c>
      <c r="T256" s="11"/>
      <c r="U256" s="11" t="str">
        <f t="shared" si="36"/>
        <v>-</v>
      </c>
      <c r="V256" s="2"/>
      <c r="W256" s="12">
        <f t="shared" si="37"/>
        <v>19998</v>
      </c>
      <c r="X256" s="13">
        <f t="shared" si="38"/>
        <v>0</v>
      </c>
      <c r="Y256" s="12">
        <f t="shared" si="39"/>
        <v>19998</v>
      </c>
      <c r="Z256" s="14">
        <f t="shared" si="40"/>
        <v>0</v>
      </c>
      <c r="AA256" s="15">
        <f t="shared" si="41"/>
        <v>19998</v>
      </c>
      <c r="AB256" s="120">
        <f t="shared" si="42"/>
        <v>0</v>
      </c>
      <c r="AC256" s="121">
        <f t="shared" si="43"/>
        <v>19998</v>
      </c>
      <c r="AD256" s="122">
        <f t="shared" si="44"/>
        <v>0</v>
      </c>
      <c r="AE256" s="121">
        <f t="shared" si="45"/>
        <v>19998</v>
      </c>
      <c r="AF256" s="122">
        <f t="shared" si="46"/>
        <v>0</v>
      </c>
    </row>
    <row r="257" spans="11:32">
      <c r="K257" s="11">
        <f t="shared" si="33"/>
        <v>9999</v>
      </c>
      <c r="R257" s="11">
        <f t="shared" si="34"/>
        <v>9999</v>
      </c>
      <c r="S257" s="11">
        <f t="shared" si="35"/>
        <v>19998</v>
      </c>
      <c r="T257" s="11"/>
      <c r="U257" s="11" t="str">
        <f t="shared" si="36"/>
        <v>-</v>
      </c>
      <c r="V257" s="2"/>
      <c r="W257" s="12">
        <f t="shared" si="37"/>
        <v>19998</v>
      </c>
      <c r="X257" s="13">
        <f t="shared" si="38"/>
        <v>0</v>
      </c>
      <c r="Y257" s="12">
        <f t="shared" si="39"/>
        <v>19998</v>
      </c>
      <c r="Z257" s="14">
        <f t="shared" si="40"/>
        <v>0</v>
      </c>
      <c r="AA257" s="15">
        <f t="shared" si="41"/>
        <v>19998</v>
      </c>
      <c r="AB257" s="120">
        <f t="shared" si="42"/>
        <v>0</v>
      </c>
      <c r="AC257" s="121">
        <f t="shared" si="43"/>
        <v>19998</v>
      </c>
      <c r="AD257" s="122">
        <f t="shared" si="44"/>
        <v>0</v>
      </c>
      <c r="AE257" s="121">
        <f t="shared" si="45"/>
        <v>19998</v>
      </c>
      <c r="AF257" s="122">
        <f t="shared" si="46"/>
        <v>0</v>
      </c>
    </row>
    <row r="258" spans="11:32">
      <c r="K258" s="11">
        <f t="shared" si="33"/>
        <v>9999</v>
      </c>
      <c r="R258" s="11">
        <f t="shared" si="34"/>
        <v>9999</v>
      </c>
      <c r="S258" s="11">
        <f t="shared" si="35"/>
        <v>19998</v>
      </c>
      <c r="T258" s="11"/>
      <c r="U258" s="11" t="str">
        <f t="shared" si="36"/>
        <v>-</v>
      </c>
      <c r="V258" s="2"/>
      <c r="W258" s="12">
        <f t="shared" si="37"/>
        <v>19998</v>
      </c>
      <c r="X258" s="13">
        <f t="shared" si="38"/>
        <v>0</v>
      </c>
      <c r="Y258" s="12">
        <f t="shared" si="39"/>
        <v>19998</v>
      </c>
      <c r="Z258" s="14">
        <f t="shared" si="40"/>
        <v>0</v>
      </c>
      <c r="AA258" s="15">
        <f t="shared" si="41"/>
        <v>19998</v>
      </c>
      <c r="AB258" s="120">
        <f t="shared" si="42"/>
        <v>0</v>
      </c>
      <c r="AC258" s="121">
        <f t="shared" si="43"/>
        <v>19998</v>
      </c>
      <c r="AD258" s="122">
        <f t="shared" si="44"/>
        <v>0</v>
      </c>
      <c r="AE258" s="121">
        <f t="shared" si="45"/>
        <v>19998</v>
      </c>
      <c r="AF258" s="122">
        <f t="shared" si="46"/>
        <v>0</v>
      </c>
    </row>
    <row r="259" spans="11:32">
      <c r="K259" s="11">
        <f t="shared" si="33"/>
        <v>9999</v>
      </c>
      <c r="R259" s="11">
        <f t="shared" si="34"/>
        <v>9999</v>
      </c>
      <c r="S259" s="11">
        <f t="shared" si="35"/>
        <v>19998</v>
      </c>
      <c r="T259" s="11"/>
      <c r="U259" s="11" t="str">
        <f t="shared" si="36"/>
        <v>-</v>
      </c>
      <c r="V259" s="2"/>
      <c r="W259" s="12">
        <f t="shared" si="37"/>
        <v>19998</v>
      </c>
      <c r="X259" s="13">
        <f t="shared" si="38"/>
        <v>0</v>
      </c>
      <c r="Y259" s="12">
        <f t="shared" si="39"/>
        <v>19998</v>
      </c>
      <c r="Z259" s="14">
        <f t="shared" si="40"/>
        <v>0</v>
      </c>
      <c r="AA259" s="15">
        <f t="shared" si="41"/>
        <v>19998</v>
      </c>
      <c r="AB259" s="120">
        <f t="shared" si="42"/>
        <v>0</v>
      </c>
      <c r="AC259" s="121">
        <f t="shared" si="43"/>
        <v>19998</v>
      </c>
      <c r="AD259" s="122">
        <f t="shared" si="44"/>
        <v>0</v>
      </c>
      <c r="AE259" s="121">
        <f t="shared" si="45"/>
        <v>19998</v>
      </c>
      <c r="AF259" s="122">
        <f t="shared" si="46"/>
        <v>0</v>
      </c>
    </row>
    <row r="260" spans="11:32">
      <c r="K260" s="11">
        <f t="shared" si="33"/>
        <v>9999</v>
      </c>
      <c r="R260" s="11">
        <f t="shared" si="34"/>
        <v>9999</v>
      </c>
      <c r="S260" s="11">
        <f t="shared" si="35"/>
        <v>19998</v>
      </c>
      <c r="T260" s="11"/>
      <c r="U260" s="11" t="str">
        <f t="shared" si="36"/>
        <v>-</v>
      </c>
      <c r="V260" s="2"/>
      <c r="W260" s="12">
        <f t="shared" si="37"/>
        <v>19998</v>
      </c>
      <c r="X260" s="13">
        <f t="shared" si="38"/>
        <v>0</v>
      </c>
      <c r="Y260" s="12">
        <f t="shared" si="39"/>
        <v>19998</v>
      </c>
      <c r="Z260" s="14">
        <f t="shared" si="40"/>
        <v>0</v>
      </c>
      <c r="AA260" s="15">
        <f t="shared" si="41"/>
        <v>19998</v>
      </c>
      <c r="AB260" s="120">
        <f t="shared" si="42"/>
        <v>0</v>
      </c>
      <c r="AC260" s="121">
        <f t="shared" si="43"/>
        <v>19998</v>
      </c>
      <c r="AD260" s="122">
        <f t="shared" si="44"/>
        <v>0</v>
      </c>
      <c r="AE260" s="121">
        <f t="shared" si="45"/>
        <v>19998</v>
      </c>
      <c r="AF260" s="122">
        <f t="shared" si="46"/>
        <v>0</v>
      </c>
    </row>
    <row r="261" spans="11:32">
      <c r="K261" s="11">
        <f t="shared" si="33"/>
        <v>9999</v>
      </c>
      <c r="R261" s="11">
        <f t="shared" si="34"/>
        <v>9999</v>
      </c>
      <c r="S261" s="11">
        <f t="shared" si="35"/>
        <v>19998</v>
      </c>
      <c r="T261" s="11"/>
      <c r="U261" s="11" t="str">
        <f t="shared" si="36"/>
        <v>-</v>
      </c>
      <c r="V261" s="2"/>
      <c r="W261" s="12">
        <f t="shared" si="37"/>
        <v>19998</v>
      </c>
      <c r="X261" s="13">
        <f t="shared" si="38"/>
        <v>0</v>
      </c>
      <c r="Y261" s="12">
        <f t="shared" si="39"/>
        <v>19998</v>
      </c>
      <c r="Z261" s="14">
        <f t="shared" si="40"/>
        <v>0</v>
      </c>
      <c r="AA261" s="15">
        <f t="shared" si="41"/>
        <v>19998</v>
      </c>
      <c r="AB261" s="120">
        <f t="shared" si="42"/>
        <v>0</v>
      </c>
      <c r="AC261" s="121">
        <f t="shared" si="43"/>
        <v>19998</v>
      </c>
      <c r="AD261" s="122">
        <f t="shared" si="44"/>
        <v>0</v>
      </c>
      <c r="AE261" s="121">
        <f t="shared" si="45"/>
        <v>19998</v>
      </c>
      <c r="AF261" s="122">
        <f t="shared" si="46"/>
        <v>0</v>
      </c>
    </row>
    <row r="262" spans="11:32">
      <c r="K262" s="11">
        <f t="shared" si="33"/>
        <v>9999</v>
      </c>
      <c r="R262" s="11">
        <f t="shared" si="34"/>
        <v>9999</v>
      </c>
      <c r="S262" s="11">
        <f t="shared" si="35"/>
        <v>19998</v>
      </c>
      <c r="T262" s="11"/>
      <c r="U262" s="11" t="str">
        <f t="shared" si="36"/>
        <v>-</v>
      </c>
      <c r="V262" s="2"/>
      <c r="W262" s="12">
        <f t="shared" si="37"/>
        <v>19998</v>
      </c>
      <c r="X262" s="13">
        <f t="shared" si="38"/>
        <v>0</v>
      </c>
      <c r="Y262" s="12">
        <f t="shared" si="39"/>
        <v>19998</v>
      </c>
      <c r="Z262" s="14">
        <f t="shared" si="40"/>
        <v>0</v>
      </c>
      <c r="AA262" s="15">
        <f t="shared" si="41"/>
        <v>19998</v>
      </c>
      <c r="AB262" s="120">
        <f t="shared" si="42"/>
        <v>0</v>
      </c>
      <c r="AC262" s="121">
        <f t="shared" si="43"/>
        <v>19998</v>
      </c>
      <c r="AD262" s="122">
        <f t="shared" si="44"/>
        <v>0</v>
      </c>
      <c r="AE262" s="121">
        <f t="shared" si="45"/>
        <v>19998</v>
      </c>
      <c r="AF262" s="122">
        <f t="shared" si="46"/>
        <v>0</v>
      </c>
    </row>
    <row r="263" spans="11:32">
      <c r="K263" s="11">
        <f t="shared" si="33"/>
        <v>9999</v>
      </c>
      <c r="R263" s="11">
        <f t="shared" si="34"/>
        <v>9999</v>
      </c>
      <c r="S263" s="11">
        <f t="shared" si="35"/>
        <v>19998</v>
      </c>
      <c r="T263" s="11"/>
      <c r="U263" s="11" t="str">
        <f t="shared" si="36"/>
        <v>-</v>
      </c>
      <c r="V263" s="2"/>
      <c r="W263" s="12">
        <f t="shared" si="37"/>
        <v>19998</v>
      </c>
      <c r="X263" s="13">
        <f t="shared" si="38"/>
        <v>0</v>
      </c>
      <c r="Y263" s="12">
        <f t="shared" si="39"/>
        <v>19998</v>
      </c>
      <c r="Z263" s="14">
        <f t="shared" si="40"/>
        <v>0</v>
      </c>
      <c r="AA263" s="15">
        <f t="shared" si="41"/>
        <v>19998</v>
      </c>
      <c r="AB263" s="120">
        <f t="shared" si="42"/>
        <v>0</v>
      </c>
      <c r="AC263" s="121">
        <f t="shared" si="43"/>
        <v>19998</v>
      </c>
      <c r="AD263" s="122">
        <f t="shared" si="44"/>
        <v>0</v>
      </c>
      <c r="AE263" s="121">
        <f t="shared" si="45"/>
        <v>19998</v>
      </c>
      <c r="AF263" s="122">
        <f t="shared" si="46"/>
        <v>0</v>
      </c>
    </row>
    <row r="264" spans="11:32">
      <c r="K264" s="11">
        <f t="shared" si="33"/>
        <v>9999</v>
      </c>
      <c r="R264" s="11">
        <f t="shared" si="34"/>
        <v>9999</v>
      </c>
      <c r="S264" s="11">
        <f t="shared" ref="S264:S303" si="47">K264+R264</f>
        <v>19998</v>
      </c>
      <c r="T264" s="11"/>
      <c r="U264" s="11" t="str">
        <f t="shared" ref="U264:U303" si="48">IF(S264=19998,"-",(RANK(S264,S$203:S$263,1)))</f>
        <v>-</v>
      </c>
      <c r="W264" s="12">
        <f t="shared" ref="W264:W303" si="49">K374+R374</f>
        <v>19998</v>
      </c>
      <c r="X264" s="13">
        <f t="shared" ref="X264:X303" si="50">IF(W264=19998,0,(RANK(W264,W$203:W$263,1)))</f>
        <v>0</v>
      </c>
      <c r="Y264" s="12">
        <f t="shared" ref="Y264:Y303" si="51">L374+S374</f>
        <v>19998</v>
      </c>
      <c r="Z264" s="14">
        <f t="shared" ref="Z264:Z303" si="52">IF(Y264=19998,0,(RANK(Y264,Y$203:Y$263,1)))</f>
        <v>0</v>
      </c>
      <c r="AA264" s="15">
        <f t="shared" ref="AA264:AA303" si="53">M374+T374</f>
        <v>19998</v>
      </c>
      <c r="AB264" s="120">
        <f t="shared" ref="AB264:AB303" si="54">IF(AA264=19998,0,(RANK(AA264,AA$203:AA$263,1)))</f>
        <v>0</v>
      </c>
      <c r="AC264" s="121">
        <f t="shared" si="43"/>
        <v>19998</v>
      </c>
      <c r="AD264" s="122">
        <f t="shared" si="44"/>
        <v>0</v>
      </c>
      <c r="AE264" s="121">
        <f t="shared" si="45"/>
        <v>19998</v>
      </c>
      <c r="AF264" s="122">
        <f t="shared" si="46"/>
        <v>0</v>
      </c>
    </row>
    <row r="265" spans="11:32">
      <c r="K265" s="11">
        <f t="shared" si="33"/>
        <v>9999</v>
      </c>
      <c r="R265" s="11">
        <f t="shared" si="34"/>
        <v>9999</v>
      </c>
      <c r="S265" s="11">
        <f t="shared" si="47"/>
        <v>19998</v>
      </c>
      <c r="T265" s="11"/>
      <c r="U265" s="11" t="str">
        <f t="shared" si="48"/>
        <v>-</v>
      </c>
      <c r="W265" s="12">
        <f t="shared" si="49"/>
        <v>19998</v>
      </c>
      <c r="X265" s="13">
        <f t="shared" si="50"/>
        <v>0</v>
      </c>
      <c r="Y265" s="12">
        <f t="shared" si="51"/>
        <v>19998</v>
      </c>
      <c r="Z265" s="14">
        <f t="shared" si="52"/>
        <v>0</v>
      </c>
      <c r="AA265" s="15">
        <f t="shared" si="53"/>
        <v>19998</v>
      </c>
      <c r="AB265" s="120">
        <f t="shared" si="54"/>
        <v>0</v>
      </c>
      <c r="AC265" s="121">
        <f t="shared" si="43"/>
        <v>19998</v>
      </c>
      <c r="AD265" s="122">
        <f t="shared" si="44"/>
        <v>0</v>
      </c>
      <c r="AE265" s="121">
        <f t="shared" si="45"/>
        <v>19998</v>
      </c>
      <c r="AF265" s="122">
        <f t="shared" si="46"/>
        <v>0</v>
      </c>
    </row>
    <row r="266" spans="11:32">
      <c r="K266" s="11">
        <f t="shared" si="33"/>
        <v>9999</v>
      </c>
      <c r="R266" s="11">
        <f t="shared" si="34"/>
        <v>9999</v>
      </c>
      <c r="S266" s="11">
        <f t="shared" si="47"/>
        <v>19998</v>
      </c>
      <c r="T266" s="11"/>
      <c r="U266" s="11" t="str">
        <f t="shared" si="48"/>
        <v>-</v>
      </c>
      <c r="W266" s="12">
        <f t="shared" si="49"/>
        <v>19998</v>
      </c>
      <c r="X266" s="13">
        <f t="shared" si="50"/>
        <v>0</v>
      </c>
      <c r="Y266" s="12">
        <f t="shared" si="51"/>
        <v>19998</v>
      </c>
      <c r="Z266" s="14">
        <f t="shared" si="52"/>
        <v>0</v>
      </c>
      <c r="AA266" s="15">
        <f t="shared" si="53"/>
        <v>19998</v>
      </c>
      <c r="AB266" s="120">
        <f t="shared" si="54"/>
        <v>0</v>
      </c>
      <c r="AC266" s="121">
        <f t="shared" si="43"/>
        <v>19998</v>
      </c>
      <c r="AD266" s="122">
        <f t="shared" si="44"/>
        <v>0</v>
      </c>
      <c r="AE266" s="121">
        <f t="shared" si="45"/>
        <v>19998</v>
      </c>
      <c r="AF266" s="122">
        <f t="shared" si="46"/>
        <v>0</v>
      </c>
    </row>
    <row r="267" spans="11:32">
      <c r="K267" s="11">
        <f t="shared" si="33"/>
        <v>9999</v>
      </c>
      <c r="R267" s="11">
        <f t="shared" si="34"/>
        <v>9999</v>
      </c>
      <c r="S267" s="11">
        <f t="shared" si="47"/>
        <v>19998</v>
      </c>
      <c r="T267" s="11"/>
      <c r="U267" s="11" t="str">
        <f t="shared" si="48"/>
        <v>-</v>
      </c>
      <c r="W267" s="12">
        <f t="shared" si="49"/>
        <v>19998</v>
      </c>
      <c r="X267" s="13">
        <f t="shared" si="50"/>
        <v>0</v>
      </c>
      <c r="Y267" s="12">
        <f t="shared" si="51"/>
        <v>19998</v>
      </c>
      <c r="Z267" s="14">
        <f t="shared" si="52"/>
        <v>0</v>
      </c>
      <c r="AA267" s="15">
        <f t="shared" si="53"/>
        <v>19998</v>
      </c>
      <c r="AB267" s="120">
        <f t="shared" si="54"/>
        <v>0</v>
      </c>
      <c r="AC267" s="121">
        <f t="shared" si="43"/>
        <v>19998</v>
      </c>
      <c r="AD267" s="122">
        <f t="shared" si="44"/>
        <v>0</v>
      </c>
      <c r="AE267" s="121">
        <f t="shared" si="45"/>
        <v>19998</v>
      </c>
      <c r="AF267" s="122">
        <f t="shared" si="46"/>
        <v>0</v>
      </c>
    </row>
    <row r="268" spans="11:32">
      <c r="K268" s="11">
        <f t="shared" ref="K268:K303" si="55">IF(K68&gt;0,K68,9999)</f>
        <v>9999</v>
      </c>
      <c r="R268" s="11">
        <f t="shared" ref="R268:R303" si="56">IF(R68&gt;0,R68,9999)</f>
        <v>9999</v>
      </c>
      <c r="S268" s="11">
        <f t="shared" si="47"/>
        <v>19998</v>
      </c>
      <c r="T268" s="11"/>
      <c r="U268" s="11" t="str">
        <f t="shared" si="48"/>
        <v>-</v>
      </c>
      <c r="W268" s="12">
        <f t="shared" si="49"/>
        <v>19998</v>
      </c>
      <c r="X268" s="13">
        <f t="shared" si="50"/>
        <v>0</v>
      </c>
      <c r="Y268" s="12">
        <f t="shared" si="51"/>
        <v>19998</v>
      </c>
      <c r="Z268" s="14">
        <f t="shared" si="52"/>
        <v>0</v>
      </c>
      <c r="AA268" s="15">
        <f t="shared" si="53"/>
        <v>19998</v>
      </c>
      <c r="AB268" s="120">
        <f t="shared" si="54"/>
        <v>0</v>
      </c>
      <c r="AC268" s="121">
        <f t="shared" ref="AC268:AC303" si="57">N378+U378</f>
        <v>19998</v>
      </c>
      <c r="AD268" s="122">
        <f t="shared" ref="AD268:AD303" si="58">IF(AC268=19998,0,(RANK(AC268,AC$203:AC$263,1)))</f>
        <v>0</v>
      </c>
      <c r="AE268" s="121">
        <f t="shared" ref="AE268:AE303" si="59">O378+V378</f>
        <v>19998</v>
      </c>
      <c r="AF268" s="122">
        <f t="shared" ref="AF268:AF303" si="60">IF(AE268=19998,0,(RANK(AE268,AE$203:AE$263,1)))</f>
        <v>0</v>
      </c>
    </row>
    <row r="269" spans="11:32">
      <c r="K269" s="11">
        <f t="shared" si="55"/>
        <v>9999</v>
      </c>
      <c r="R269" s="11">
        <f t="shared" si="56"/>
        <v>9999</v>
      </c>
      <c r="S269" s="11">
        <f t="shared" si="47"/>
        <v>19998</v>
      </c>
      <c r="T269" s="11"/>
      <c r="U269" s="11" t="str">
        <f t="shared" si="48"/>
        <v>-</v>
      </c>
      <c r="W269" s="12">
        <f t="shared" si="49"/>
        <v>19998</v>
      </c>
      <c r="X269" s="13">
        <f t="shared" si="50"/>
        <v>0</v>
      </c>
      <c r="Y269" s="12">
        <f t="shared" si="51"/>
        <v>19998</v>
      </c>
      <c r="Z269" s="14">
        <f t="shared" si="52"/>
        <v>0</v>
      </c>
      <c r="AA269" s="15">
        <f t="shared" si="53"/>
        <v>19998</v>
      </c>
      <c r="AB269" s="120">
        <f t="shared" si="54"/>
        <v>0</v>
      </c>
      <c r="AC269" s="121">
        <f t="shared" si="57"/>
        <v>19998</v>
      </c>
      <c r="AD269" s="122">
        <f t="shared" si="58"/>
        <v>0</v>
      </c>
      <c r="AE269" s="121">
        <f t="shared" si="59"/>
        <v>19998</v>
      </c>
      <c r="AF269" s="122">
        <f t="shared" si="60"/>
        <v>0</v>
      </c>
    </row>
    <row r="270" spans="11:32">
      <c r="K270" s="11">
        <f t="shared" si="55"/>
        <v>9999</v>
      </c>
      <c r="R270" s="11">
        <f t="shared" si="56"/>
        <v>9999</v>
      </c>
      <c r="S270" s="11">
        <f t="shared" si="47"/>
        <v>19998</v>
      </c>
      <c r="T270" s="11"/>
      <c r="U270" s="11" t="str">
        <f t="shared" si="48"/>
        <v>-</v>
      </c>
      <c r="W270" s="12">
        <f t="shared" si="49"/>
        <v>19998</v>
      </c>
      <c r="X270" s="13">
        <f t="shared" si="50"/>
        <v>0</v>
      </c>
      <c r="Y270" s="12">
        <f t="shared" si="51"/>
        <v>19998</v>
      </c>
      <c r="Z270" s="14">
        <f t="shared" si="52"/>
        <v>0</v>
      </c>
      <c r="AA270" s="15">
        <f t="shared" si="53"/>
        <v>19998</v>
      </c>
      <c r="AB270" s="120">
        <f t="shared" si="54"/>
        <v>0</v>
      </c>
      <c r="AC270" s="121">
        <f t="shared" si="57"/>
        <v>19998</v>
      </c>
      <c r="AD270" s="122">
        <f t="shared" si="58"/>
        <v>0</v>
      </c>
      <c r="AE270" s="121">
        <f t="shared" si="59"/>
        <v>19998</v>
      </c>
      <c r="AF270" s="122">
        <f t="shared" si="60"/>
        <v>0</v>
      </c>
    </row>
    <row r="271" spans="11:32">
      <c r="K271" s="11">
        <f t="shared" si="55"/>
        <v>9999</v>
      </c>
      <c r="R271" s="11">
        <f t="shared" si="56"/>
        <v>9999</v>
      </c>
      <c r="S271" s="11">
        <f t="shared" si="47"/>
        <v>19998</v>
      </c>
      <c r="T271" s="11"/>
      <c r="U271" s="11" t="str">
        <f t="shared" si="48"/>
        <v>-</v>
      </c>
      <c r="W271" s="12">
        <f t="shared" si="49"/>
        <v>19998</v>
      </c>
      <c r="X271" s="13">
        <f t="shared" si="50"/>
        <v>0</v>
      </c>
      <c r="Y271" s="12">
        <f t="shared" si="51"/>
        <v>19998</v>
      </c>
      <c r="Z271" s="14">
        <f t="shared" si="52"/>
        <v>0</v>
      </c>
      <c r="AA271" s="15">
        <f t="shared" si="53"/>
        <v>19998</v>
      </c>
      <c r="AB271" s="120">
        <f t="shared" si="54"/>
        <v>0</v>
      </c>
      <c r="AC271" s="121">
        <f t="shared" si="57"/>
        <v>19998</v>
      </c>
      <c r="AD271" s="122">
        <f t="shared" si="58"/>
        <v>0</v>
      </c>
      <c r="AE271" s="121">
        <f t="shared" si="59"/>
        <v>19998</v>
      </c>
      <c r="AF271" s="122">
        <f t="shared" si="60"/>
        <v>0</v>
      </c>
    </row>
    <row r="272" spans="11:32">
      <c r="K272" s="11">
        <f t="shared" si="55"/>
        <v>9999</v>
      </c>
      <c r="R272" s="11">
        <f t="shared" si="56"/>
        <v>9999</v>
      </c>
      <c r="S272" s="11">
        <f t="shared" si="47"/>
        <v>19998</v>
      </c>
      <c r="T272" s="11"/>
      <c r="U272" s="11" t="str">
        <f t="shared" si="48"/>
        <v>-</v>
      </c>
      <c r="W272" s="12">
        <f t="shared" si="49"/>
        <v>19998</v>
      </c>
      <c r="X272" s="13">
        <f t="shared" si="50"/>
        <v>0</v>
      </c>
      <c r="Y272" s="12">
        <f t="shared" si="51"/>
        <v>19998</v>
      </c>
      <c r="Z272" s="14">
        <f t="shared" si="52"/>
        <v>0</v>
      </c>
      <c r="AA272" s="15">
        <f t="shared" si="53"/>
        <v>19998</v>
      </c>
      <c r="AB272" s="120">
        <f t="shared" si="54"/>
        <v>0</v>
      </c>
      <c r="AC272" s="121">
        <f t="shared" si="57"/>
        <v>19998</v>
      </c>
      <c r="AD272" s="122">
        <f t="shared" si="58"/>
        <v>0</v>
      </c>
      <c r="AE272" s="121">
        <f t="shared" si="59"/>
        <v>19998</v>
      </c>
      <c r="AF272" s="122">
        <f t="shared" si="60"/>
        <v>0</v>
      </c>
    </row>
    <row r="273" spans="11:32">
      <c r="K273" s="11">
        <f t="shared" si="55"/>
        <v>9999</v>
      </c>
      <c r="R273" s="11">
        <f t="shared" si="56"/>
        <v>9999</v>
      </c>
      <c r="S273" s="11">
        <f t="shared" si="47"/>
        <v>19998</v>
      </c>
      <c r="T273" s="11"/>
      <c r="U273" s="11" t="str">
        <f t="shared" si="48"/>
        <v>-</v>
      </c>
      <c r="W273" s="12">
        <f t="shared" si="49"/>
        <v>19998</v>
      </c>
      <c r="X273" s="13">
        <f t="shared" si="50"/>
        <v>0</v>
      </c>
      <c r="Y273" s="12">
        <f t="shared" si="51"/>
        <v>19998</v>
      </c>
      <c r="Z273" s="14">
        <f t="shared" si="52"/>
        <v>0</v>
      </c>
      <c r="AA273" s="15">
        <f t="shared" si="53"/>
        <v>19998</v>
      </c>
      <c r="AB273" s="120">
        <f t="shared" si="54"/>
        <v>0</v>
      </c>
      <c r="AC273" s="121">
        <f t="shared" si="57"/>
        <v>19998</v>
      </c>
      <c r="AD273" s="122">
        <f t="shared" si="58"/>
        <v>0</v>
      </c>
      <c r="AE273" s="121">
        <f t="shared" si="59"/>
        <v>19998</v>
      </c>
      <c r="AF273" s="122">
        <f t="shared" si="60"/>
        <v>0</v>
      </c>
    </row>
    <row r="274" spans="11:32">
      <c r="K274" s="11">
        <f t="shared" si="55"/>
        <v>9999</v>
      </c>
      <c r="R274" s="11">
        <f t="shared" si="56"/>
        <v>9999</v>
      </c>
      <c r="S274" s="11">
        <f t="shared" si="47"/>
        <v>19998</v>
      </c>
      <c r="T274" s="11"/>
      <c r="U274" s="11" t="str">
        <f t="shared" si="48"/>
        <v>-</v>
      </c>
      <c r="W274" s="12">
        <f t="shared" si="49"/>
        <v>19998</v>
      </c>
      <c r="X274" s="13">
        <f t="shared" si="50"/>
        <v>0</v>
      </c>
      <c r="Y274" s="12">
        <f t="shared" si="51"/>
        <v>19998</v>
      </c>
      <c r="Z274" s="14">
        <f t="shared" si="52"/>
        <v>0</v>
      </c>
      <c r="AA274" s="15">
        <f t="shared" si="53"/>
        <v>19998</v>
      </c>
      <c r="AB274" s="120">
        <f t="shared" si="54"/>
        <v>0</v>
      </c>
      <c r="AC274" s="121">
        <f t="shared" si="57"/>
        <v>19998</v>
      </c>
      <c r="AD274" s="122">
        <f t="shared" si="58"/>
        <v>0</v>
      </c>
      <c r="AE274" s="121">
        <f t="shared" si="59"/>
        <v>19998</v>
      </c>
      <c r="AF274" s="122">
        <f t="shared" si="60"/>
        <v>0</v>
      </c>
    </row>
    <row r="275" spans="11:32">
      <c r="K275" s="11">
        <f t="shared" si="55"/>
        <v>9999</v>
      </c>
      <c r="R275" s="11">
        <f t="shared" si="56"/>
        <v>9999</v>
      </c>
      <c r="S275" s="11">
        <f t="shared" si="47"/>
        <v>19998</v>
      </c>
      <c r="T275" s="11"/>
      <c r="U275" s="11" t="str">
        <f t="shared" si="48"/>
        <v>-</v>
      </c>
      <c r="W275" s="12">
        <f t="shared" si="49"/>
        <v>19998</v>
      </c>
      <c r="X275" s="13">
        <f t="shared" si="50"/>
        <v>0</v>
      </c>
      <c r="Y275" s="12">
        <f t="shared" si="51"/>
        <v>19998</v>
      </c>
      <c r="Z275" s="14">
        <f t="shared" si="52"/>
        <v>0</v>
      </c>
      <c r="AA275" s="15">
        <f t="shared" si="53"/>
        <v>19998</v>
      </c>
      <c r="AB275" s="120">
        <f t="shared" si="54"/>
        <v>0</v>
      </c>
      <c r="AC275" s="121">
        <f t="shared" si="57"/>
        <v>19998</v>
      </c>
      <c r="AD275" s="122">
        <f t="shared" si="58"/>
        <v>0</v>
      </c>
      <c r="AE275" s="121">
        <f t="shared" si="59"/>
        <v>19998</v>
      </c>
      <c r="AF275" s="122">
        <f t="shared" si="60"/>
        <v>0</v>
      </c>
    </row>
    <row r="276" spans="11:32">
      <c r="K276" s="11">
        <f t="shared" si="55"/>
        <v>9999</v>
      </c>
      <c r="R276" s="11">
        <f t="shared" si="56"/>
        <v>9999</v>
      </c>
      <c r="S276" s="11">
        <f t="shared" si="47"/>
        <v>19998</v>
      </c>
      <c r="T276" s="11"/>
      <c r="U276" s="11" t="str">
        <f t="shared" si="48"/>
        <v>-</v>
      </c>
      <c r="W276" s="12">
        <f t="shared" si="49"/>
        <v>19998</v>
      </c>
      <c r="X276" s="13">
        <f t="shared" si="50"/>
        <v>0</v>
      </c>
      <c r="Y276" s="12">
        <f t="shared" si="51"/>
        <v>19998</v>
      </c>
      <c r="Z276" s="14">
        <f t="shared" si="52"/>
        <v>0</v>
      </c>
      <c r="AA276" s="15">
        <f t="shared" si="53"/>
        <v>19998</v>
      </c>
      <c r="AB276" s="120">
        <f t="shared" si="54"/>
        <v>0</v>
      </c>
      <c r="AC276" s="121">
        <f t="shared" si="57"/>
        <v>19998</v>
      </c>
      <c r="AD276" s="122">
        <f t="shared" si="58"/>
        <v>0</v>
      </c>
      <c r="AE276" s="121">
        <f t="shared" si="59"/>
        <v>19998</v>
      </c>
      <c r="AF276" s="122">
        <f t="shared" si="60"/>
        <v>0</v>
      </c>
    </row>
    <row r="277" spans="11:32">
      <c r="K277" s="11">
        <f t="shared" si="55"/>
        <v>9999</v>
      </c>
      <c r="R277" s="11">
        <f t="shared" si="56"/>
        <v>9999</v>
      </c>
      <c r="S277" s="11">
        <f t="shared" si="47"/>
        <v>19998</v>
      </c>
      <c r="T277" s="11"/>
      <c r="U277" s="11" t="str">
        <f t="shared" si="48"/>
        <v>-</v>
      </c>
      <c r="W277" s="12">
        <f t="shared" si="49"/>
        <v>19998</v>
      </c>
      <c r="X277" s="13">
        <f t="shared" si="50"/>
        <v>0</v>
      </c>
      <c r="Y277" s="12">
        <f t="shared" si="51"/>
        <v>19998</v>
      </c>
      <c r="Z277" s="14">
        <f t="shared" si="52"/>
        <v>0</v>
      </c>
      <c r="AA277" s="15">
        <f t="shared" si="53"/>
        <v>19998</v>
      </c>
      <c r="AB277" s="120">
        <f t="shared" si="54"/>
        <v>0</v>
      </c>
      <c r="AC277" s="121">
        <f t="shared" si="57"/>
        <v>19998</v>
      </c>
      <c r="AD277" s="122">
        <f t="shared" si="58"/>
        <v>0</v>
      </c>
      <c r="AE277" s="121">
        <f t="shared" si="59"/>
        <v>19998</v>
      </c>
      <c r="AF277" s="122">
        <f t="shared" si="60"/>
        <v>0</v>
      </c>
    </row>
    <row r="278" spans="11:32">
      <c r="K278" s="11">
        <f t="shared" si="55"/>
        <v>9999</v>
      </c>
      <c r="R278" s="11">
        <f t="shared" si="56"/>
        <v>9999</v>
      </c>
      <c r="S278" s="11">
        <f t="shared" si="47"/>
        <v>19998</v>
      </c>
      <c r="T278" s="11"/>
      <c r="U278" s="11" t="str">
        <f t="shared" si="48"/>
        <v>-</v>
      </c>
      <c r="W278" s="12">
        <f t="shared" si="49"/>
        <v>19998</v>
      </c>
      <c r="X278" s="13">
        <f t="shared" si="50"/>
        <v>0</v>
      </c>
      <c r="Y278" s="12">
        <f t="shared" si="51"/>
        <v>19998</v>
      </c>
      <c r="Z278" s="14">
        <f t="shared" si="52"/>
        <v>0</v>
      </c>
      <c r="AA278" s="15">
        <f t="shared" si="53"/>
        <v>19998</v>
      </c>
      <c r="AB278" s="120">
        <f t="shared" si="54"/>
        <v>0</v>
      </c>
      <c r="AC278" s="121">
        <f t="shared" si="57"/>
        <v>19998</v>
      </c>
      <c r="AD278" s="122">
        <f t="shared" si="58"/>
        <v>0</v>
      </c>
      <c r="AE278" s="121">
        <f t="shared" si="59"/>
        <v>19998</v>
      </c>
      <c r="AF278" s="122">
        <f t="shared" si="60"/>
        <v>0</v>
      </c>
    </row>
    <row r="279" spans="11:32">
      <c r="K279" s="11">
        <f t="shared" si="55"/>
        <v>9999</v>
      </c>
      <c r="R279" s="11">
        <f t="shared" si="56"/>
        <v>9999</v>
      </c>
      <c r="S279" s="11">
        <f t="shared" si="47"/>
        <v>19998</v>
      </c>
      <c r="T279" s="11"/>
      <c r="U279" s="11" t="str">
        <f t="shared" si="48"/>
        <v>-</v>
      </c>
      <c r="W279" s="12">
        <f t="shared" si="49"/>
        <v>19998</v>
      </c>
      <c r="X279" s="13">
        <f t="shared" si="50"/>
        <v>0</v>
      </c>
      <c r="Y279" s="12">
        <f t="shared" si="51"/>
        <v>19998</v>
      </c>
      <c r="Z279" s="14">
        <f t="shared" si="52"/>
        <v>0</v>
      </c>
      <c r="AA279" s="15">
        <f t="shared" si="53"/>
        <v>19998</v>
      </c>
      <c r="AB279" s="120">
        <f t="shared" si="54"/>
        <v>0</v>
      </c>
      <c r="AC279" s="121">
        <f t="shared" si="57"/>
        <v>19998</v>
      </c>
      <c r="AD279" s="122">
        <f t="shared" si="58"/>
        <v>0</v>
      </c>
      <c r="AE279" s="121">
        <f t="shared" si="59"/>
        <v>19998</v>
      </c>
      <c r="AF279" s="122">
        <f t="shared" si="60"/>
        <v>0</v>
      </c>
    </row>
    <row r="280" spans="11:32">
      <c r="K280" s="11">
        <f t="shared" si="55"/>
        <v>9999</v>
      </c>
      <c r="R280" s="11">
        <f t="shared" si="56"/>
        <v>9999</v>
      </c>
      <c r="S280" s="11">
        <f t="shared" si="47"/>
        <v>19998</v>
      </c>
      <c r="T280" s="11"/>
      <c r="U280" s="11" t="str">
        <f t="shared" si="48"/>
        <v>-</v>
      </c>
      <c r="W280" s="12">
        <f t="shared" si="49"/>
        <v>19998</v>
      </c>
      <c r="X280" s="13">
        <f t="shared" si="50"/>
        <v>0</v>
      </c>
      <c r="Y280" s="12">
        <f t="shared" si="51"/>
        <v>19998</v>
      </c>
      <c r="Z280" s="14">
        <f t="shared" si="52"/>
        <v>0</v>
      </c>
      <c r="AA280" s="15">
        <f t="shared" si="53"/>
        <v>19998</v>
      </c>
      <c r="AB280" s="120">
        <f t="shared" si="54"/>
        <v>0</v>
      </c>
      <c r="AC280" s="121">
        <f t="shared" si="57"/>
        <v>19998</v>
      </c>
      <c r="AD280" s="122">
        <f t="shared" si="58"/>
        <v>0</v>
      </c>
      <c r="AE280" s="121">
        <f t="shared" si="59"/>
        <v>19998</v>
      </c>
      <c r="AF280" s="122">
        <f t="shared" si="60"/>
        <v>0</v>
      </c>
    </row>
    <row r="281" spans="11:32">
      <c r="K281" s="11">
        <f t="shared" si="55"/>
        <v>9999</v>
      </c>
      <c r="R281" s="11">
        <f t="shared" si="56"/>
        <v>9999</v>
      </c>
      <c r="S281" s="11">
        <f t="shared" si="47"/>
        <v>19998</v>
      </c>
      <c r="T281" s="11"/>
      <c r="U281" s="11" t="str">
        <f t="shared" si="48"/>
        <v>-</v>
      </c>
      <c r="W281" s="12">
        <f t="shared" si="49"/>
        <v>19998</v>
      </c>
      <c r="X281" s="13">
        <f t="shared" si="50"/>
        <v>0</v>
      </c>
      <c r="Y281" s="12">
        <f t="shared" si="51"/>
        <v>19998</v>
      </c>
      <c r="Z281" s="14">
        <f t="shared" si="52"/>
        <v>0</v>
      </c>
      <c r="AA281" s="15">
        <f t="shared" si="53"/>
        <v>19998</v>
      </c>
      <c r="AB281" s="120">
        <f t="shared" si="54"/>
        <v>0</v>
      </c>
      <c r="AC281" s="121">
        <f t="shared" si="57"/>
        <v>19998</v>
      </c>
      <c r="AD281" s="122">
        <f t="shared" si="58"/>
        <v>0</v>
      </c>
      <c r="AE281" s="121">
        <f t="shared" si="59"/>
        <v>19998</v>
      </c>
      <c r="AF281" s="122">
        <f t="shared" si="60"/>
        <v>0</v>
      </c>
    </row>
    <row r="282" spans="11:32">
      <c r="K282" s="11">
        <f t="shared" si="55"/>
        <v>9999</v>
      </c>
      <c r="R282" s="11">
        <f t="shared" si="56"/>
        <v>9999</v>
      </c>
      <c r="S282" s="11">
        <f t="shared" si="47"/>
        <v>19998</v>
      </c>
      <c r="T282" s="11"/>
      <c r="U282" s="11" t="str">
        <f t="shared" si="48"/>
        <v>-</v>
      </c>
      <c r="W282" s="12">
        <f t="shared" si="49"/>
        <v>19998</v>
      </c>
      <c r="X282" s="13">
        <f t="shared" si="50"/>
        <v>0</v>
      </c>
      <c r="Y282" s="12">
        <f t="shared" si="51"/>
        <v>19998</v>
      </c>
      <c r="Z282" s="14">
        <f t="shared" si="52"/>
        <v>0</v>
      </c>
      <c r="AA282" s="15">
        <f t="shared" si="53"/>
        <v>19998</v>
      </c>
      <c r="AB282" s="120">
        <f t="shared" si="54"/>
        <v>0</v>
      </c>
      <c r="AC282" s="121">
        <f t="shared" si="57"/>
        <v>19998</v>
      </c>
      <c r="AD282" s="122">
        <f t="shared" si="58"/>
        <v>0</v>
      </c>
      <c r="AE282" s="121">
        <f t="shared" si="59"/>
        <v>19998</v>
      </c>
      <c r="AF282" s="122">
        <f t="shared" si="60"/>
        <v>0</v>
      </c>
    </row>
    <row r="283" spans="11:32">
      <c r="K283" s="11">
        <f t="shared" si="55"/>
        <v>9999</v>
      </c>
      <c r="R283" s="11">
        <f t="shared" si="56"/>
        <v>9999</v>
      </c>
      <c r="S283" s="11">
        <f t="shared" si="47"/>
        <v>19998</v>
      </c>
      <c r="T283" s="11"/>
      <c r="U283" s="11" t="str">
        <f t="shared" si="48"/>
        <v>-</v>
      </c>
      <c r="W283" s="12">
        <f t="shared" si="49"/>
        <v>19998</v>
      </c>
      <c r="X283" s="13">
        <f t="shared" si="50"/>
        <v>0</v>
      </c>
      <c r="Y283" s="12">
        <f t="shared" si="51"/>
        <v>19998</v>
      </c>
      <c r="Z283" s="14">
        <f t="shared" si="52"/>
        <v>0</v>
      </c>
      <c r="AA283" s="15">
        <f t="shared" si="53"/>
        <v>19998</v>
      </c>
      <c r="AB283" s="120">
        <f t="shared" si="54"/>
        <v>0</v>
      </c>
      <c r="AC283" s="121">
        <f t="shared" si="57"/>
        <v>19998</v>
      </c>
      <c r="AD283" s="122">
        <f t="shared" si="58"/>
        <v>0</v>
      </c>
      <c r="AE283" s="121">
        <f t="shared" si="59"/>
        <v>19998</v>
      </c>
      <c r="AF283" s="122">
        <f t="shared" si="60"/>
        <v>0</v>
      </c>
    </row>
    <row r="284" spans="11:32">
      <c r="K284" s="11">
        <f t="shared" si="55"/>
        <v>9999</v>
      </c>
      <c r="R284" s="11">
        <f t="shared" si="56"/>
        <v>9999</v>
      </c>
      <c r="S284" s="11">
        <f t="shared" si="47"/>
        <v>19998</v>
      </c>
      <c r="T284" s="11"/>
      <c r="U284" s="11" t="str">
        <f t="shared" si="48"/>
        <v>-</v>
      </c>
      <c r="W284" s="12">
        <f t="shared" si="49"/>
        <v>19998</v>
      </c>
      <c r="X284" s="13">
        <f t="shared" si="50"/>
        <v>0</v>
      </c>
      <c r="Y284" s="12">
        <f t="shared" si="51"/>
        <v>19998</v>
      </c>
      <c r="Z284" s="14">
        <f t="shared" si="52"/>
        <v>0</v>
      </c>
      <c r="AA284" s="15">
        <f t="shared" si="53"/>
        <v>19998</v>
      </c>
      <c r="AB284" s="120">
        <f t="shared" si="54"/>
        <v>0</v>
      </c>
      <c r="AC284" s="121">
        <f t="shared" si="57"/>
        <v>19998</v>
      </c>
      <c r="AD284" s="122">
        <f t="shared" si="58"/>
        <v>0</v>
      </c>
      <c r="AE284" s="121">
        <f t="shared" si="59"/>
        <v>19998</v>
      </c>
      <c r="AF284" s="122">
        <f t="shared" si="60"/>
        <v>0</v>
      </c>
    </row>
    <row r="285" spans="11:32">
      <c r="K285" s="11">
        <f t="shared" si="55"/>
        <v>9999</v>
      </c>
      <c r="R285" s="11">
        <f t="shared" si="56"/>
        <v>9999</v>
      </c>
      <c r="S285" s="11">
        <f t="shared" si="47"/>
        <v>19998</v>
      </c>
      <c r="T285" s="11"/>
      <c r="U285" s="11" t="str">
        <f t="shared" si="48"/>
        <v>-</v>
      </c>
      <c r="W285" s="12">
        <f t="shared" si="49"/>
        <v>19998</v>
      </c>
      <c r="X285" s="13">
        <f t="shared" si="50"/>
        <v>0</v>
      </c>
      <c r="Y285" s="12">
        <f t="shared" si="51"/>
        <v>19998</v>
      </c>
      <c r="Z285" s="14">
        <f t="shared" si="52"/>
        <v>0</v>
      </c>
      <c r="AA285" s="15">
        <f t="shared" si="53"/>
        <v>19998</v>
      </c>
      <c r="AB285" s="120">
        <f t="shared" si="54"/>
        <v>0</v>
      </c>
      <c r="AC285" s="121">
        <f t="shared" si="57"/>
        <v>19998</v>
      </c>
      <c r="AD285" s="122">
        <f t="shared" si="58"/>
        <v>0</v>
      </c>
      <c r="AE285" s="121">
        <f t="shared" si="59"/>
        <v>19998</v>
      </c>
      <c r="AF285" s="122">
        <f t="shared" si="60"/>
        <v>0</v>
      </c>
    </row>
    <row r="286" spans="11:32">
      <c r="K286" s="11">
        <f t="shared" si="55"/>
        <v>9999</v>
      </c>
      <c r="R286" s="11">
        <f t="shared" si="56"/>
        <v>9999</v>
      </c>
      <c r="S286" s="11">
        <f t="shared" si="47"/>
        <v>19998</v>
      </c>
      <c r="T286" s="11"/>
      <c r="U286" s="11" t="str">
        <f t="shared" si="48"/>
        <v>-</v>
      </c>
      <c r="W286" s="12">
        <f t="shared" si="49"/>
        <v>19998</v>
      </c>
      <c r="X286" s="13">
        <f t="shared" si="50"/>
        <v>0</v>
      </c>
      <c r="Y286" s="12">
        <f t="shared" si="51"/>
        <v>19998</v>
      </c>
      <c r="Z286" s="14">
        <f t="shared" si="52"/>
        <v>0</v>
      </c>
      <c r="AA286" s="15">
        <f t="shared" si="53"/>
        <v>19998</v>
      </c>
      <c r="AB286" s="120">
        <f t="shared" si="54"/>
        <v>0</v>
      </c>
      <c r="AC286" s="121">
        <f t="shared" si="57"/>
        <v>19998</v>
      </c>
      <c r="AD286" s="122">
        <f t="shared" si="58"/>
        <v>0</v>
      </c>
      <c r="AE286" s="121">
        <f t="shared" si="59"/>
        <v>19998</v>
      </c>
      <c r="AF286" s="122">
        <f t="shared" si="60"/>
        <v>0</v>
      </c>
    </row>
    <row r="287" spans="11:32">
      <c r="K287" s="11">
        <f t="shared" si="55"/>
        <v>9999</v>
      </c>
      <c r="R287" s="11">
        <f t="shared" si="56"/>
        <v>9999</v>
      </c>
      <c r="S287" s="11">
        <f t="shared" si="47"/>
        <v>19998</v>
      </c>
      <c r="T287" s="11"/>
      <c r="U287" s="11" t="str">
        <f t="shared" si="48"/>
        <v>-</v>
      </c>
      <c r="W287" s="12">
        <f t="shared" si="49"/>
        <v>19998</v>
      </c>
      <c r="X287" s="13">
        <f t="shared" si="50"/>
        <v>0</v>
      </c>
      <c r="Y287" s="12">
        <f t="shared" si="51"/>
        <v>19998</v>
      </c>
      <c r="Z287" s="14">
        <f t="shared" si="52"/>
        <v>0</v>
      </c>
      <c r="AA287" s="15">
        <f t="shared" si="53"/>
        <v>19998</v>
      </c>
      <c r="AB287" s="120">
        <f t="shared" si="54"/>
        <v>0</v>
      </c>
      <c r="AC287" s="121">
        <f t="shared" si="57"/>
        <v>19998</v>
      </c>
      <c r="AD287" s="122">
        <f t="shared" si="58"/>
        <v>0</v>
      </c>
      <c r="AE287" s="121">
        <f t="shared" si="59"/>
        <v>19998</v>
      </c>
      <c r="AF287" s="122">
        <f t="shared" si="60"/>
        <v>0</v>
      </c>
    </row>
    <row r="288" spans="11:32">
      <c r="K288" s="11">
        <f t="shared" si="55"/>
        <v>9999</v>
      </c>
      <c r="R288" s="11">
        <f t="shared" si="56"/>
        <v>9999</v>
      </c>
      <c r="S288" s="11">
        <f t="shared" si="47"/>
        <v>19998</v>
      </c>
      <c r="T288" s="11"/>
      <c r="U288" s="11" t="str">
        <f t="shared" si="48"/>
        <v>-</v>
      </c>
      <c r="W288" s="12">
        <f t="shared" si="49"/>
        <v>19998</v>
      </c>
      <c r="X288" s="13">
        <f t="shared" si="50"/>
        <v>0</v>
      </c>
      <c r="Y288" s="12">
        <f t="shared" si="51"/>
        <v>19998</v>
      </c>
      <c r="Z288" s="14">
        <f t="shared" si="52"/>
        <v>0</v>
      </c>
      <c r="AA288" s="15">
        <f t="shared" si="53"/>
        <v>19998</v>
      </c>
      <c r="AB288" s="120">
        <f t="shared" si="54"/>
        <v>0</v>
      </c>
      <c r="AC288" s="121">
        <f t="shared" si="57"/>
        <v>19998</v>
      </c>
      <c r="AD288" s="122">
        <f t="shared" si="58"/>
        <v>0</v>
      </c>
      <c r="AE288" s="121">
        <f t="shared" si="59"/>
        <v>19998</v>
      </c>
      <c r="AF288" s="122">
        <f t="shared" si="60"/>
        <v>0</v>
      </c>
    </row>
    <row r="289" spans="11:32">
      <c r="K289" s="11">
        <f t="shared" si="55"/>
        <v>9999</v>
      </c>
      <c r="R289" s="11">
        <f t="shared" si="56"/>
        <v>9999</v>
      </c>
      <c r="S289" s="11">
        <f t="shared" si="47"/>
        <v>19998</v>
      </c>
      <c r="T289" s="11"/>
      <c r="U289" s="11" t="str">
        <f t="shared" si="48"/>
        <v>-</v>
      </c>
      <c r="W289" s="12">
        <f t="shared" si="49"/>
        <v>19998</v>
      </c>
      <c r="X289" s="13">
        <f t="shared" si="50"/>
        <v>0</v>
      </c>
      <c r="Y289" s="12">
        <f t="shared" si="51"/>
        <v>19998</v>
      </c>
      <c r="Z289" s="14">
        <f t="shared" si="52"/>
        <v>0</v>
      </c>
      <c r="AA289" s="15">
        <f t="shared" si="53"/>
        <v>19998</v>
      </c>
      <c r="AB289" s="120">
        <f t="shared" si="54"/>
        <v>0</v>
      </c>
      <c r="AC289" s="121">
        <f t="shared" si="57"/>
        <v>19998</v>
      </c>
      <c r="AD289" s="122">
        <f t="shared" si="58"/>
        <v>0</v>
      </c>
      <c r="AE289" s="121">
        <f t="shared" si="59"/>
        <v>19998</v>
      </c>
      <c r="AF289" s="122">
        <f t="shared" si="60"/>
        <v>0</v>
      </c>
    </row>
    <row r="290" spans="11:32">
      <c r="K290" s="11">
        <f t="shared" si="55"/>
        <v>9999</v>
      </c>
      <c r="R290" s="11">
        <f t="shared" si="56"/>
        <v>9999</v>
      </c>
      <c r="S290" s="11">
        <f t="shared" si="47"/>
        <v>19998</v>
      </c>
      <c r="T290" s="11"/>
      <c r="U290" s="11" t="str">
        <f t="shared" si="48"/>
        <v>-</v>
      </c>
      <c r="W290" s="12">
        <f t="shared" si="49"/>
        <v>19998</v>
      </c>
      <c r="X290" s="13">
        <f t="shared" si="50"/>
        <v>0</v>
      </c>
      <c r="Y290" s="12">
        <f t="shared" si="51"/>
        <v>19998</v>
      </c>
      <c r="Z290" s="14">
        <f t="shared" si="52"/>
        <v>0</v>
      </c>
      <c r="AA290" s="15">
        <f t="shared" si="53"/>
        <v>19998</v>
      </c>
      <c r="AB290" s="120">
        <f t="shared" si="54"/>
        <v>0</v>
      </c>
      <c r="AC290" s="121">
        <f t="shared" si="57"/>
        <v>19998</v>
      </c>
      <c r="AD290" s="122">
        <f t="shared" si="58"/>
        <v>0</v>
      </c>
      <c r="AE290" s="121">
        <f t="shared" si="59"/>
        <v>19998</v>
      </c>
      <c r="AF290" s="122">
        <f t="shared" si="60"/>
        <v>0</v>
      </c>
    </row>
    <row r="291" spans="11:32">
      <c r="K291" s="11">
        <f t="shared" si="55"/>
        <v>9999</v>
      </c>
      <c r="R291" s="11">
        <f t="shared" si="56"/>
        <v>9999</v>
      </c>
      <c r="S291" s="11">
        <f t="shared" si="47"/>
        <v>19998</v>
      </c>
      <c r="T291" s="11"/>
      <c r="U291" s="11" t="str">
        <f t="shared" si="48"/>
        <v>-</v>
      </c>
      <c r="W291" s="12">
        <f t="shared" si="49"/>
        <v>19998</v>
      </c>
      <c r="X291" s="13">
        <f t="shared" si="50"/>
        <v>0</v>
      </c>
      <c r="Y291" s="12">
        <f t="shared" si="51"/>
        <v>19998</v>
      </c>
      <c r="Z291" s="14">
        <f t="shared" si="52"/>
        <v>0</v>
      </c>
      <c r="AA291" s="15">
        <f t="shared" si="53"/>
        <v>19998</v>
      </c>
      <c r="AB291" s="120">
        <f t="shared" si="54"/>
        <v>0</v>
      </c>
      <c r="AC291" s="121">
        <f t="shared" si="57"/>
        <v>19998</v>
      </c>
      <c r="AD291" s="122">
        <f t="shared" si="58"/>
        <v>0</v>
      </c>
      <c r="AE291" s="121">
        <f t="shared" si="59"/>
        <v>19998</v>
      </c>
      <c r="AF291" s="122">
        <f t="shared" si="60"/>
        <v>0</v>
      </c>
    </row>
    <row r="292" spans="11:32">
      <c r="K292" s="11">
        <f t="shared" si="55"/>
        <v>9999</v>
      </c>
      <c r="R292" s="11">
        <f t="shared" si="56"/>
        <v>9999</v>
      </c>
      <c r="S292" s="11">
        <f t="shared" si="47"/>
        <v>19998</v>
      </c>
      <c r="T292" s="11"/>
      <c r="U292" s="11" t="str">
        <f t="shared" si="48"/>
        <v>-</v>
      </c>
      <c r="W292" s="12">
        <f t="shared" si="49"/>
        <v>19998</v>
      </c>
      <c r="X292" s="13">
        <f t="shared" si="50"/>
        <v>0</v>
      </c>
      <c r="Y292" s="12">
        <f t="shared" si="51"/>
        <v>19998</v>
      </c>
      <c r="Z292" s="14">
        <f t="shared" si="52"/>
        <v>0</v>
      </c>
      <c r="AA292" s="15">
        <f t="shared" si="53"/>
        <v>19998</v>
      </c>
      <c r="AB292" s="120">
        <f t="shared" si="54"/>
        <v>0</v>
      </c>
      <c r="AC292" s="121">
        <f t="shared" si="57"/>
        <v>19998</v>
      </c>
      <c r="AD292" s="122">
        <f t="shared" si="58"/>
        <v>0</v>
      </c>
      <c r="AE292" s="121">
        <f t="shared" si="59"/>
        <v>19998</v>
      </c>
      <c r="AF292" s="122">
        <f t="shared" si="60"/>
        <v>0</v>
      </c>
    </row>
    <row r="293" spans="11:32">
      <c r="K293" s="11">
        <f t="shared" si="55"/>
        <v>9999</v>
      </c>
      <c r="R293" s="11">
        <f t="shared" si="56"/>
        <v>9999</v>
      </c>
      <c r="S293" s="11">
        <f t="shared" si="47"/>
        <v>19998</v>
      </c>
      <c r="T293" s="11"/>
      <c r="U293" s="11" t="str">
        <f t="shared" si="48"/>
        <v>-</v>
      </c>
      <c r="W293" s="12">
        <f t="shared" si="49"/>
        <v>19998</v>
      </c>
      <c r="X293" s="13">
        <f t="shared" si="50"/>
        <v>0</v>
      </c>
      <c r="Y293" s="12">
        <f t="shared" si="51"/>
        <v>19998</v>
      </c>
      <c r="Z293" s="14">
        <f t="shared" si="52"/>
        <v>0</v>
      </c>
      <c r="AA293" s="15">
        <f t="shared" si="53"/>
        <v>19998</v>
      </c>
      <c r="AB293" s="120">
        <f t="shared" si="54"/>
        <v>0</v>
      </c>
      <c r="AC293" s="121">
        <f t="shared" si="57"/>
        <v>19998</v>
      </c>
      <c r="AD293" s="122">
        <f t="shared" si="58"/>
        <v>0</v>
      </c>
      <c r="AE293" s="121">
        <f t="shared" si="59"/>
        <v>19998</v>
      </c>
      <c r="AF293" s="122">
        <f t="shared" si="60"/>
        <v>0</v>
      </c>
    </row>
    <row r="294" spans="11:32">
      <c r="K294" s="11">
        <f t="shared" si="55"/>
        <v>9999</v>
      </c>
      <c r="R294" s="11">
        <f t="shared" si="56"/>
        <v>9999</v>
      </c>
      <c r="S294" s="11">
        <f t="shared" si="47"/>
        <v>19998</v>
      </c>
      <c r="T294" s="11"/>
      <c r="U294" s="11" t="str">
        <f t="shared" si="48"/>
        <v>-</v>
      </c>
      <c r="W294" s="12">
        <f t="shared" si="49"/>
        <v>19998</v>
      </c>
      <c r="X294" s="13">
        <f t="shared" si="50"/>
        <v>0</v>
      </c>
      <c r="Y294" s="12">
        <f t="shared" si="51"/>
        <v>19998</v>
      </c>
      <c r="Z294" s="14">
        <f t="shared" si="52"/>
        <v>0</v>
      </c>
      <c r="AA294" s="15">
        <f t="shared" si="53"/>
        <v>19998</v>
      </c>
      <c r="AB294" s="120">
        <f t="shared" si="54"/>
        <v>0</v>
      </c>
      <c r="AC294" s="121">
        <f t="shared" si="57"/>
        <v>19998</v>
      </c>
      <c r="AD294" s="122">
        <f t="shared" si="58"/>
        <v>0</v>
      </c>
      <c r="AE294" s="121">
        <f t="shared" si="59"/>
        <v>19998</v>
      </c>
      <c r="AF294" s="122">
        <f t="shared" si="60"/>
        <v>0</v>
      </c>
    </row>
    <row r="295" spans="11:32">
      <c r="K295" s="11">
        <f t="shared" si="55"/>
        <v>9999</v>
      </c>
      <c r="R295" s="11">
        <f t="shared" si="56"/>
        <v>9999</v>
      </c>
      <c r="S295" s="11">
        <f t="shared" si="47"/>
        <v>19998</v>
      </c>
      <c r="T295" s="11"/>
      <c r="U295" s="11" t="str">
        <f t="shared" si="48"/>
        <v>-</v>
      </c>
      <c r="W295" s="12">
        <f t="shared" si="49"/>
        <v>19998</v>
      </c>
      <c r="X295" s="13">
        <f t="shared" si="50"/>
        <v>0</v>
      </c>
      <c r="Y295" s="12">
        <f t="shared" si="51"/>
        <v>19998</v>
      </c>
      <c r="Z295" s="14">
        <f t="shared" si="52"/>
        <v>0</v>
      </c>
      <c r="AA295" s="15">
        <f t="shared" si="53"/>
        <v>19998</v>
      </c>
      <c r="AB295" s="120">
        <f t="shared" si="54"/>
        <v>0</v>
      </c>
      <c r="AC295" s="121">
        <f t="shared" si="57"/>
        <v>19998</v>
      </c>
      <c r="AD295" s="122">
        <f t="shared" si="58"/>
        <v>0</v>
      </c>
      <c r="AE295" s="121">
        <f t="shared" si="59"/>
        <v>19998</v>
      </c>
      <c r="AF295" s="122">
        <f t="shared" si="60"/>
        <v>0</v>
      </c>
    </row>
    <row r="296" spans="11:32">
      <c r="K296" s="11">
        <f t="shared" si="55"/>
        <v>9999</v>
      </c>
      <c r="R296" s="11">
        <f t="shared" si="56"/>
        <v>9999</v>
      </c>
      <c r="S296" s="11">
        <f t="shared" si="47"/>
        <v>19998</v>
      </c>
      <c r="T296" s="11"/>
      <c r="U296" s="11" t="str">
        <f t="shared" si="48"/>
        <v>-</v>
      </c>
      <c r="W296" s="12">
        <f t="shared" si="49"/>
        <v>19998</v>
      </c>
      <c r="X296" s="13">
        <f t="shared" si="50"/>
        <v>0</v>
      </c>
      <c r="Y296" s="12">
        <f t="shared" si="51"/>
        <v>19998</v>
      </c>
      <c r="Z296" s="14">
        <f t="shared" si="52"/>
        <v>0</v>
      </c>
      <c r="AA296" s="15">
        <f t="shared" si="53"/>
        <v>19998</v>
      </c>
      <c r="AB296" s="120">
        <f t="shared" si="54"/>
        <v>0</v>
      </c>
      <c r="AC296" s="121">
        <f t="shared" si="57"/>
        <v>19998</v>
      </c>
      <c r="AD296" s="122">
        <f t="shared" si="58"/>
        <v>0</v>
      </c>
      <c r="AE296" s="121">
        <f t="shared" si="59"/>
        <v>19998</v>
      </c>
      <c r="AF296" s="122">
        <f t="shared" si="60"/>
        <v>0</v>
      </c>
    </row>
    <row r="297" spans="11:32">
      <c r="K297" s="11">
        <f t="shared" si="55"/>
        <v>9999</v>
      </c>
      <c r="R297" s="11">
        <f t="shared" si="56"/>
        <v>9999</v>
      </c>
      <c r="S297" s="11">
        <f t="shared" si="47"/>
        <v>19998</v>
      </c>
      <c r="T297" s="11"/>
      <c r="U297" s="11" t="str">
        <f t="shared" si="48"/>
        <v>-</v>
      </c>
      <c r="W297" s="12">
        <f t="shared" si="49"/>
        <v>19998</v>
      </c>
      <c r="X297" s="13">
        <f t="shared" si="50"/>
        <v>0</v>
      </c>
      <c r="Y297" s="12">
        <f t="shared" si="51"/>
        <v>19998</v>
      </c>
      <c r="Z297" s="14">
        <f t="shared" si="52"/>
        <v>0</v>
      </c>
      <c r="AA297" s="15">
        <f t="shared" si="53"/>
        <v>19998</v>
      </c>
      <c r="AB297" s="120">
        <f t="shared" si="54"/>
        <v>0</v>
      </c>
      <c r="AC297" s="121">
        <f t="shared" si="57"/>
        <v>19998</v>
      </c>
      <c r="AD297" s="122">
        <f t="shared" si="58"/>
        <v>0</v>
      </c>
      <c r="AE297" s="121">
        <f t="shared" si="59"/>
        <v>19998</v>
      </c>
      <c r="AF297" s="122">
        <f t="shared" si="60"/>
        <v>0</v>
      </c>
    </row>
    <row r="298" spans="11:32">
      <c r="K298" s="11">
        <f t="shared" si="55"/>
        <v>9999</v>
      </c>
      <c r="R298" s="11">
        <f t="shared" si="56"/>
        <v>9999</v>
      </c>
      <c r="S298" s="11">
        <f t="shared" si="47"/>
        <v>19998</v>
      </c>
      <c r="T298" s="11"/>
      <c r="U298" s="11" t="str">
        <f t="shared" si="48"/>
        <v>-</v>
      </c>
      <c r="W298" s="12">
        <f t="shared" si="49"/>
        <v>19998</v>
      </c>
      <c r="X298" s="13">
        <f t="shared" si="50"/>
        <v>0</v>
      </c>
      <c r="Y298" s="12">
        <f t="shared" si="51"/>
        <v>19998</v>
      </c>
      <c r="Z298" s="14">
        <f t="shared" si="52"/>
        <v>0</v>
      </c>
      <c r="AA298" s="15">
        <f t="shared" si="53"/>
        <v>19998</v>
      </c>
      <c r="AB298" s="120">
        <f t="shared" si="54"/>
        <v>0</v>
      </c>
      <c r="AC298" s="121">
        <f t="shared" si="57"/>
        <v>19998</v>
      </c>
      <c r="AD298" s="122">
        <f t="shared" si="58"/>
        <v>0</v>
      </c>
      <c r="AE298" s="121">
        <f t="shared" si="59"/>
        <v>19998</v>
      </c>
      <c r="AF298" s="122">
        <f t="shared" si="60"/>
        <v>0</v>
      </c>
    </row>
    <row r="299" spans="11:32">
      <c r="K299" s="11">
        <f t="shared" si="55"/>
        <v>9999</v>
      </c>
      <c r="R299" s="11">
        <f t="shared" si="56"/>
        <v>9999</v>
      </c>
      <c r="S299" s="11">
        <f t="shared" si="47"/>
        <v>19998</v>
      </c>
      <c r="T299" s="11"/>
      <c r="U299" s="11" t="str">
        <f t="shared" si="48"/>
        <v>-</v>
      </c>
      <c r="W299" s="12">
        <f t="shared" si="49"/>
        <v>19998</v>
      </c>
      <c r="X299" s="13">
        <f t="shared" si="50"/>
        <v>0</v>
      </c>
      <c r="Y299" s="12">
        <f t="shared" si="51"/>
        <v>19998</v>
      </c>
      <c r="Z299" s="14">
        <f t="shared" si="52"/>
        <v>0</v>
      </c>
      <c r="AA299" s="15">
        <f t="shared" si="53"/>
        <v>19998</v>
      </c>
      <c r="AB299" s="120">
        <f t="shared" si="54"/>
        <v>0</v>
      </c>
      <c r="AC299" s="121">
        <f t="shared" si="57"/>
        <v>19998</v>
      </c>
      <c r="AD299" s="122">
        <f t="shared" si="58"/>
        <v>0</v>
      </c>
      <c r="AE299" s="121">
        <f t="shared" si="59"/>
        <v>19998</v>
      </c>
      <c r="AF299" s="122">
        <f t="shared" si="60"/>
        <v>0</v>
      </c>
    </row>
    <row r="300" spans="11:32">
      <c r="K300" s="11">
        <f t="shared" si="55"/>
        <v>9999</v>
      </c>
      <c r="R300" s="11">
        <f t="shared" si="56"/>
        <v>9999</v>
      </c>
      <c r="S300" s="11">
        <f t="shared" si="47"/>
        <v>19998</v>
      </c>
      <c r="T300" s="11"/>
      <c r="U300" s="11" t="str">
        <f t="shared" si="48"/>
        <v>-</v>
      </c>
      <c r="W300" s="12">
        <f t="shared" si="49"/>
        <v>19998</v>
      </c>
      <c r="X300" s="13">
        <f t="shared" si="50"/>
        <v>0</v>
      </c>
      <c r="Y300" s="12">
        <f t="shared" si="51"/>
        <v>19998</v>
      </c>
      <c r="Z300" s="14">
        <f t="shared" si="52"/>
        <v>0</v>
      </c>
      <c r="AA300" s="15">
        <f t="shared" si="53"/>
        <v>19998</v>
      </c>
      <c r="AB300" s="120">
        <f t="shared" si="54"/>
        <v>0</v>
      </c>
      <c r="AC300" s="121">
        <f t="shared" si="57"/>
        <v>19998</v>
      </c>
      <c r="AD300" s="122">
        <f t="shared" si="58"/>
        <v>0</v>
      </c>
      <c r="AE300" s="121">
        <f t="shared" si="59"/>
        <v>19998</v>
      </c>
      <c r="AF300" s="122">
        <f t="shared" si="60"/>
        <v>0</v>
      </c>
    </row>
    <row r="301" spans="11:32">
      <c r="K301" s="11">
        <f t="shared" si="55"/>
        <v>9999</v>
      </c>
      <c r="R301" s="11">
        <f t="shared" si="56"/>
        <v>9999</v>
      </c>
      <c r="S301" s="11">
        <f t="shared" si="47"/>
        <v>19998</v>
      </c>
      <c r="T301" s="11"/>
      <c r="U301" s="11" t="str">
        <f t="shared" si="48"/>
        <v>-</v>
      </c>
      <c r="W301" s="12">
        <f t="shared" si="49"/>
        <v>19998</v>
      </c>
      <c r="X301" s="13">
        <f t="shared" si="50"/>
        <v>0</v>
      </c>
      <c r="Y301" s="12">
        <f t="shared" si="51"/>
        <v>19998</v>
      </c>
      <c r="Z301" s="14">
        <f t="shared" si="52"/>
        <v>0</v>
      </c>
      <c r="AA301" s="15">
        <f t="shared" si="53"/>
        <v>19998</v>
      </c>
      <c r="AB301" s="120">
        <f t="shared" si="54"/>
        <v>0</v>
      </c>
      <c r="AC301" s="121">
        <f t="shared" si="57"/>
        <v>19998</v>
      </c>
      <c r="AD301" s="122">
        <f t="shared" si="58"/>
        <v>0</v>
      </c>
      <c r="AE301" s="121">
        <f t="shared" si="59"/>
        <v>19998</v>
      </c>
      <c r="AF301" s="122">
        <f t="shared" si="60"/>
        <v>0</v>
      </c>
    </row>
    <row r="302" spans="11:32">
      <c r="K302" s="11">
        <f t="shared" si="55"/>
        <v>9999</v>
      </c>
      <c r="R302" s="11">
        <f t="shared" si="56"/>
        <v>9999</v>
      </c>
      <c r="S302" s="11">
        <f t="shared" si="47"/>
        <v>19998</v>
      </c>
      <c r="T302" s="11"/>
      <c r="U302" s="11" t="str">
        <f t="shared" si="48"/>
        <v>-</v>
      </c>
      <c r="W302" s="12">
        <f t="shared" si="49"/>
        <v>19998</v>
      </c>
      <c r="X302" s="13">
        <f t="shared" si="50"/>
        <v>0</v>
      </c>
      <c r="Y302" s="12">
        <f t="shared" si="51"/>
        <v>19998</v>
      </c>
      <c r="Z302" s="14">
        <f t="shared" si="52"/>
        <v>0</v>
      </c>
      <c r="AA302" s="15">
        <f t="shared" si="53"/>
        <v>19998</v>
      </c>
      <c r="AB302" s="120">
        <f t="shared" si="54"/>
        <v>0</v>
      </c>
      <c r="AC302" s="121">
        <f t="shared" si="57"/>
        <v>19998</v>
      </c>
      <c r="AD302" s="122">
        <f t="shared" si="58"/>
        <v>0</v>
      </c>
      <c r="AE302" s="121">
        <f t="shared" si="59"/>
        <v>19998</v>
      </c>
      <c r="AF302" s="122">
        <f t="shared" si="60"/>
        <v>0</v>
      </c>
    </row>
    <row r="303" spans="11:32" ht="15.75" thickBot="1">
      <c r="K303" s="11">
        <f t="shared" si="55"/>
        <v>9999</v>
      </c>
      <c r="R303" s="11">
        <f t="shared" si="56"/>
        <v>9999</v>
      </c>
      <c r="S303" s="11">
        <f t="shared" si="47"/>
        <v>19998</v>
      </c>
      <c r="T303" s="11"/>
      <c r="U303" s="11" t="str">
        <f t="shared" si="48"/>
        <v>-</v>
      </c>
      <c r="W303" s="12">
        <f t="shared" si="49"/>
        <v>19998</v>
      </c>
      <c r="X303" s="13">
        <f t="shared" si="50"/>
        <v>0</v>
      </c>
      <c r="Y303" s="12">
        <f t="shared" si="51"/>
        <v>19998</v>
      </c>
      <c r="Z303" s="14">
        <f t="shared" si="52"/>
        <v>0</v>
      </c>
      <c r="AA303" s="15">
        <f t="shared" si="53"/>
        <v>19998</v>
      </c>
      <c r="AB303" s="120">
        <f t="shared" si="54"/>
        <v>0</v>
      </c>
      <c r="AC303" s="60">
        <f t="shared" si="57"/>
        <v>19998</v>
      </c>
      <c r="AD303" s="62">
        <f t="shared" si="58"/>
        <v>0</v>
      </c>
      <c r="AE303" s="60">
        <f t="shared" si="59"/>
        <v>19998</v>
      </c>
      <c r="AF303" s="62">
        <f t="shared" si="60"/>
        <v>0</v>
      </c>
    </row>
    <row r="310" spans="11:43" ht="15.75" thickBot="1">
      <c r="X310" s="66"/>
      <c r="Z310" s="66"/>
      <c r="AB310" s="66"/>
    </row>
    <row r="311" spans="11:43" ht="15.75" thickBot="1">
      <c r="K311" s="179" t="s">
        <v>22</v>
      </c>
      <c r="L311" s="180"/>
      <c r="M311" s="180"/>
      <c r="N311" s="180"/>
      <c r="O311" s="180"/>
      <c r="P311" s="181"/>
      <c r="Q311" s="182"/>
      <c r="R311" s="183" t="s">
        <v>23</v>
      </c>
      <c r="S311" s="184"/>
      <c r="T311" s="184"/>
      <c r="U311" s="184"/>
      <c r="Y311" s="167" t="s">
        <v>27</v>
      </c>
      <c r="Z311" s="167"/>
      <c r="AA311" s="167"/>
      <c r="AB311" s="167"/>
      <c r="AC311" s="167"/>
      <c r="AD311" s="167"/>
    </row>
    <row r="312" spans="11:43">
      <c r="K312" s="50" t="s">
        <v>13</v>
      </c>
      <c r="L312" s="51" t="s">
        <v>12</v>
      </c>
      <c r="M312" s="52" t="s">
        <v>14</v>
      </c>
      <c r="N312" s="123" t="s">
        <v>41</v>
      </c>
      <c r="O312" s="123" t="s">
        <v>42</v>
      </c>
      <c r="R312" s="52" t="s">
        <v>13</v>
      </c>
      <c r="S312" s="52" t="s">
        <v>12</v>
      </c>
      <c r="T312" s="52" t="s">
        <v>14</v>
      </c>
      <c r="U312" s="123" t="s">
        <v>41</v>
      </c>
      <c r="V312" s="123" t="s">
        <v>42</v>
      </c>
      <c r="Y312" s="52"/>
      <c r="Z312" s="52" t="s">
        <v>13</v>
      </c>
      <c r="AA312" s="52" t="s">
        <v>12</v>
      </c>
      <c r="AB312" s="52" t="s">
        <v>14</v>
      </c>
      <c r="AC312" s="123" t="s">
        <v>41</v>
      </c>
      <c r="AD312" s="123" t="s">
        <v>42</v>
      </c>
    </row>
    <row r="313" spans="11:43">
      <c r="K313" s="53">
        <f>IF(LEFT(A3,3)="зад",IF(K3&gt;0,K3,9999),9999)</f>
        <v>103.38</v>
      </c>
      <c r="L313" s="53">
        <f>IF(LEFT(A3,3)="пер",IF(K3&gt;0,K3,9999),9999)</f>
        <v>9999</v>
      </c>
      <c r="M313" s="52">
        <f>IF(LEFT(A3,3)="пол",IF(K3&gt;0,K3,9999),9999)</f>
        <v>9999</v>
      </c>
      <c r="N313" s="52">
        <f>IF(LEFT(A3,3)="кла",IF(K3&gt;0,K3,9999),9999)</f>
        <v>9999</v>
      </c>
      <c r="O313" s="52">
        <f>IF(LEFT(A3,3)="4х4",IF(K3&gt;0,K3,9999),9999)</f>
        <v>9999</v>
      </c>
      <c r="R313" s="53">
        <f>IF(LEFT(A3,3)="зад",IF(R3&gt;0,R3,9999),9999)</f>
        <v>9999</v>
      </c>
      <c r="S313" s="53">
        <f>IF(LEFT(A3,3)="пер",IF(R3&gt;0,R3,9999),9999)</f>
        <v>9999</v>
      </c>
      <c r="T313" s="52">
        <f>IF(LEFT(A3,3)="пол",IF(R3&gt;0,R3,9999),9999)</f>
        <v>9999</v>
      </c>
      <c r="U313" s="52">
        <f>IF(LEFT(A3,3)="кла",IF(R3&gt;0,R3,9999),9999)</f>
        <v>9999</v>
      </c>
      <c r="V313" s="52">
        <f>IF(LEFT(A3,3)="4х4",IF(R3&gt;0,R3,9999),9999)</f>
        <v>9999</v>
      </c>
      <c r="Z313" s="59">
        <f>IF(Z16&lt;11,Z16,10)</f>
        <v>10</v>
      </c>
      <c r="AA313" s="59">
        <f>IF(AA16&lt;11,AA16,10)</f>
        <v>10</v>
      </c>
      <c r="AB313" s="59">
        <f>IF(AB16&lt;11,AB16,10)</f>
        <v>5</v>
      </c>
      <c r="AC313" s="52">
        <f>IF(AC16&lt;11,AC16,10)</f>
        <v>0</v>
      </c>
      <c r="AD313" s="52">
        <f>IF(AD16&lt;11,AD16,10)</f>
        <v>0</v>
      </c>
    </row>
    <row r="314" spans="11:43">
      <c r="K314" s="53">
        <f t="shared" ref="K314:K373" si="61">IF(LEFT(A4,3)="зад",IF(K4&gt;0,K4,9999),9999)</f>
        <v>106.74</v>
      </c>
      <c r="L314" s="53">
        <f t="shared" ref="L314:L373" si="62">IF(LEFT(A4,3)="пер",IF(K4&gt;0,K4,9999),9999)</f>
        <v>9999</v>
      </c>
      <c r="M314" s="52">
        <f t="shared" ref="M314:M373" si="63">IF(LEFT(A4,3)="пол",IF(K4&gt;0,K4,9999),9999)</f>
        <v>9999</v>
      </c>
      <c r="N314" s="52">
        <f t="shared" ref="N314:N377" si="64">IF(LEFT(A4,3)="кла",IF(K4&gt;0,K4,9999),9999)</f>
        <v>9999</v>
      </c>
      <c r="O314" s="52">
        <f t="shared" ref="O314:O377" si="65">IF(LEFT(A4,3)="4х4",IF(K4&gt;0,K4,9999),9999)</f>
        <v>9999</v>
      </c>
      <c r="R314" s="53">
        <f t="shared" ref="R314:R373" si="66">IF(LEFT(A4,3)="зад",IF(R4&gt;0,R4,9999),9999)</f>
        <v>9999</v>
      </c>
      <c r="S314" s="53">
        <f t="shared" ref="S314:S373" si="67">IF(LEFT(A4,3)="пер",IF(R4&gt;0,R4,9999),9999)</f>
        <v>9999</v>
      </c>
      <c r="T314" s="52">
        <f t="shared" ref="T314:T373" si="68">IF(LEFT(A4,3)="пол",IF(R4&gt;0,R4,9999),9999)</f>
        <v>9999</v>
      </c>
      <c r="U314" s="52">
        <f t="shared" ref="U314:U377" si="69">IF(LEFT(A4,3)="кла",IF(R4&gt;0,R4,9999),9999)</f>
        <v>9999</v>
      </c>
      <c r="V314" s="52">
        <f t="shared" ref="V314:V377" si="70">IF(LEFT(A4,3)="4х4",IF(R4&gt;0,R4,9999),9999)</f>
        <v>9999</v>
      </c>
    </row>
    <row r="315" spans="11:43">
      <c r="K315" s="53">
        <f t="shared" si="61"/>
        <v>107.1</v>
      </c>
      <c r="L315" s="53">
        <f t="shared" si="62"/>
        <v>9999</v>
      </c>
      <c r="M315" s="52">
        <f t="shared" si="63"/>
        <v>9999</v>
      </c>
      <c r="N315" s="52">
        <f t="shared" si="64"/>
        <v>9999</v>
      </c>
      <c r="O315" s="52">
        <f t="shared" si="65"/>
        <v>9999</v>
      </c>
      <c r="R315" s="53">
        <f t="shared" si="66"/>
        <v>9999</v>
      </c>
      <c r="S315" s="53">
        <f t="shared" si="67"/>
        <v>9999</v>
      </c>
      <c r="T315" s="52">
        <f t="shared" si="68"/>
        <v>9999</v>
      </c>
      <c r="U315" s="52">
        <f t="shared" si="69"/>
        <v>9999</v>
      </c>
      <c r="V315" s="52">
        <f t="shared" si="70"/>
        <v>9999</v>
      </c>
    </row>
    <row r="316" spans="11:43">
      <c r="K316" s="53">
        <f t="shared" si="61"/>
        <v>107.71</v>
      </c>
      <c r="L316" s="53">
        <f t="shared" si="62"/>
        <v>9999</v>
      </c>
      <c r="M316" s="52">
        <f t="shared" si="63"/>
        <v>9999</v>
      </c>
      <c r="N316" s="52">
        <f t="shared" si="64"/>
        <v>9999</v>
      </c>
      <c r="O316" s="52">
        <f t="shared" si="65"/>
        <v>9999</v>
      </c>
      <c r="R316" s="53">
        <f t="shared" si="66"/>
        <v>9999</v>
      </c>
      <c r="S316" s="53">
        <f t="shared" si="67"/>
        <v>9999</v>
      </c>
      <c r="T316" s="52">
        <f t="shared" si="68"/>
        <v>9999</v>
      </c>
      <c r="U316" s="52">
        <f t="shared" si="69"/>
        <v>9999</v>
      </c>
      <c r="V316" s="52">
        <f t="shared" si="70"/>
        <v>9999</v>
      </c>
    </row>
    <row r="317" spans="11:43">
      <c r="K317" s="53">
        <f t="shared" si="61"/>
        <v>107.84</v>
      </c>
      <c r="L317" s="53">
        <f t="shared" si="62"/>
        <v>9999</v>
      </c>
      <c r="M317" s="52">
        <f t="shared" si="63"/>
        <v>9999</v>
      </c>
      <c r="N317" s="52">
        <f t="shared" si="64"/>
        <v>9999</v>
      </c>
      <c r="O317" s="52">
        <f t="shared" si="65"/>
        <v>9999</v>
      </c>
      <c r="R317" s="53">
        <f t="shared" si="66"/>
        <v>9999</v>
      </c>
      <c r="S317" s="53">
        <f t="shared" si="67"/>
        <v>9999</v>
      </c>
      <c r="T317" s="52">
        <f t="shared" si="68"/>
        <v>9999</v>
      </c>
      <c r="U317" s="52">
        <f t="shared" si="69"/>
        <v>9999</v>
      </c>
      <c r="V317" s="52">
        <f t="shared" si="70"/>
        <v>9999</v>
      </c>
    </row>
    <row r="318" spans="11:43" ht="15.75" thickBot="1">
      <c r="K318" s="53">
        <f t="shared" si="61"/>
        <v>108.2</v>
      </c>
      <c r="L318" s="53">
        <f t="shared" si="62"/>
        <v>9999</v>
      </c>
      <c r="M318" s="52">
        <f t="shared" si="63"/>
        <v>9999</v>
      </c>
      <c r="N318" s="52">
        <f t="shared" si="64"/>
        <v>9999</v>
      </c>
      <c r="O318" s="52">
        <f t="shared" si="65"/>
        <v>9999</v>
      </c>
      <c r="R318" s="53">
        <f t="shared" si="66"/>
        <v>9999</v>
      </c>
      <c r="S318" s="53">
        <f t="shared" si="67"/>
        <v>9999</v>
      </c>
      <c r="T318" s="52">
        <f t="shared" si="68"/>
        <v>9999</v>
      </c>
      <c r="U318" s="52">
        <f t="shared" si="69"/>
        <v>9999</v>
      </c>
      <c r="V318" s="52">
        <f t="shared" si="70"/>
        <v>9999</v>
      </c>
      <c r="Y318" t="s">
        <v>29</v>
      </c>
    </row>
    <row r="319" spans="11:43" ht="15" customHeight="1">
      <c r="K319" s="53">
        <f t="shared" si="61"/>
        <v>108.81</v>
      </c>
      <c r="L319" s="53">
        <f t="shared" si="62"/>
        <v>9999</v>
      </c>
      <c r="M319" s="52">
        <f t="shared" si="63"/>
        <v>9999</v>
      </c>
      <c r="N319" s="52">
        <f t="shared" si="64"/>
        <v>9999</v>
      </c>
      <c r="O319" s="52">
        <f t="shared" si="65"/>
        <v>9999</v>
      </c>
      <c r="R319" s="53">
        <f t="shared" si="66"/>
        <v>9999</v>
      </c>
      <c r="S319" s="53">
        <f t="shared" si="67"/>
        <v>9999</v>
      </c>
      <c r="T319" s="52">
        <f t="shared" si="68"/>
        <v>9999</v>
      </c>
      <c r="U319" s="52">
        <f t="shared" si="69"/>
        <v>9999</v>
      </c>
      <c r="V319" s="52">
        <f t="shared" si="70"/>
        <v>9999</v>
      </c>
      <c r="AF319" s="71" t="s">
        <v>25</v>
      </c>
      <c r="AG319" s="72"/>
      <c r="AH319" s="162" t="s">
        <v>17</v>
      </c>
      <c r="AI319" s="163"/>
      <c r="AJ319" s="163"/>
      <c r="AK319" s="163"/>
      <c r="AL319" s="163"/>
      <c r="AM319" s="163"/>
      <c r="AN319" s="163"/>
      <c r="AO319" s="163"/>
      <c r="AP319" s="163"/>
      <c r="AQ319" s="164"/>
    </row>
    <row r="320" spans="11:43" ht="15.75" thickBot="1">
      <c r="K320" s="53">
        <f t="shared" si="61"/>
        <v>109.6</v>
      </c>
      <c r="L320" s="53">
        <f t="shared" si="62"/>
        <v>9999</v>
      </c>
      <c r="M320" s="52">
        <f t="shared" si="63"/>
        <v>9999</v>
      </c>
      <c r="N320" s="52">
        <f t="shared" si="64"/>
        <v>9999</v>
      </c>
      <c r="O320" s="52">
        <f t="shared" si="65"/>
        <v>9999</v>
      </c>
      <c r="R320" s="53">
        <f t="shared" si="66"/>
        <v>9999</v>
      </c>
      <c r="S320" s="53">
        <f t="shared" si="67"/>
        <v>9999</v>
      </c>
      <c r="T320" s="52">
        <f t="shared" si="68"/>
        <v>9999</v>
      </c>
      <c r="U320" s="52">
        <f t="shared" si="69"/>
        <v>9999</v>
      </c>
      <c r="V320" s="52">
        <f t="shared" si="70"/>
        <v>9999</v>
      </c>
      <c r="AF320" s="73"/>
      <c r="AG320" s="74"/>
      <c r="AH320" s="60">
        <v>1</v>
      </c>
      <c r="AI320" s="61">
        <v>2</v>
      </c>
      <c r="AJ320" s="61">
        <v>3</v>
      </c>
      <c r="AK320" s="61">
        <v>4</v>
      </c>
      <c r="AL320" s="61">
        <v>5</v>
      </c>
      <c r="AM320" s="61">
        <v>6</v>
      </c>
      <c r="AN320" s="61">
        <v>7</v>
      </c>
      <c r="AO320" s="61">
        <v>8</v>
      </c>
      <c r="AP320" s="61">
        <v>9</v>
      </c>
      <c r="AQ320" s="62">
        <v>10</v>
      </c>
    </row>
    <row r="321" spans="11:43">
      <c r="K321" s="53">
        <f t="shared" si="61"/>
        <v>109.89</v>
      </c>
      <c r="L321" s="53">
        <f t="shared" si="62"/>
        <v>9999</v>
      </c>
      <c r="M321" s="52">
        <f t="shared" si="63"/>
        <v>9999</v>
      </c>
      <c r="N321" s="52">
        <f t="shared" si="64"/>
        <v>9999</v>
      </c>
      <c r="O321" s="52">
        <f t="shared" si="65"/>
        <v>9999</v>
      </c>
      <c r="R321" s="53">
        <f t="shared" si="66"/>
        <v>9999</v>
      </c>
      <c r="S321" s="53">
        <f t="shared" si="67"/>
        <v>9999</v>
      </c>
      <c r="T321" s="52">
        <f t="shared" si="68"/>
        <v>9999</v>
      </c>
      <c r="U321" s="52">
        <f t="shared" si="69"/>
        <v>9999</v>
      </c>
      <c r="V321" s="52">
        <f t="shared" si="70"/>
        <v>9999</v>
      </c>
      <c r="AG321" s="70">
        <v>10</v>
      </c>
      <c r="AH321" s="56">
        <v>20</v>
      </c>
      <c r="AI321" s="59">
        <v>15</v>
      </c>
      <c r="AJ321" s="59">
        <v>12</v>
      </c>
      <c r="AK321" s="59">
        <v>10</v>
      </c>
      <c r="AL321" s="59">
        <v>8</v>
      </c>
      <c r="AM321" s="59">
        <v>6</v>
      </c>
      <c r="AN321" s="59">
        <v>4</v>
      </c>
      <c r="AO321" s="59">
        <v>3</v>
      </c>
      <c r="AP321" s="59">
        <v>2</v>
      </c>
      <c r="AQ321" s="59">
        <v>1</v>
      </c>
    </row>
    <row r="322" spans="11:43">
      <c r="K322" s="53">
        <f t="shared" si="61"/>
        <v>110.69</v>
      </c>
      <c r="L322" s="53">
        <f t="shared" si="62"/>
        <v>9999</v>
      </c>
      <c r="M322" s="52">
        <f t="shared" si="63"/>
        <v>9999</v>
      </c>
      <c r="N322" s="52">
        <f t="shared" si="64"/>
        <v>9999</v>
      </c>
      <c r="O322" s="52">
        <f t="shared" si="65"/>
        <v>9999</v>
      </c>
      <c r="R322" s="53">
        <f t="shared" si="66"/>
        <v>9999</v>
      </c>
      <c r="S322" s="53">
        <f t="shared" si="67"/>
        <v>9999</v>
      </c>
      <c r="T322" s="52">
        <f t="shared" si="68"/>
        <v>9999</v>
      </c>
      <c r="U322" s="52">
        <f t="shared" si="69"/>
        <v>9999</v>
      </c>
      <c r="V322" s="52">
        <f t="shared" si="70"/>
        <v>9999</v>
      </c>
      <c r="AG322" s="69">
        <v>9</v>
      </c>
      <c r="AH322" s="55">
        <v>15</v>
      </c>
      <c r="AI322" s="52">
        <v>12</v>
      </c>
      <c r="AJ322" s="52">
        <v>10</v>
      </c>
      <c r="AK322" s="52">
        <v>8</v>
      </c>
      <c r="AL322" s="52">
        <v>6</v>
      </c>
      <c r="AM322" s="52">
        <v>4</v>
      </c>
      <c r="AN322" s="52">
        <v>3</v>
      </c>
      <c r="AO322" s="52">
        <v>2</v>
      </c>
      <c r="AP322" s="52">
        <v>1</v>
      </c>
      <c r="AQ322" s="64"/>
    </row>
    <row r="323" spans="11:43">
      <c r="K323" s="53">
        <f t="shared" si="61"/>
        <v>112.67</v>
      </c>
      <c r="L323" s="53">
        <f t="shared" si="62"/>
        <v>9999</v>
      </c>
      <c r="M323" s="52">
        <f t="shared" si="63"/>
        <v>9999</v>
      </c>
      <c r="N323" s="52">
        <f t="shared" si="64"/>
        <v>9999</v>
      </c>
      <c r="O323" s="52">
        <f t="shared" si="65"/>
        <v>9999</v>
      </c>
      <c r="R323" s="53">
        <f t="shared" si="66"/>
        <v>9999</v>
      </c>
      <c r="S323" s="53">
        <f t="shared" si="67"/>
        <v>9999</v>
      </c>
      <c r="T323" s="52">
        <f t="shared" si="68"/>
        <v>9999</v>
      </c>
      <c r="U323" s="52">
        <f t="shared" si="69"/>
        <v>9999</v>
      </c>
      <c r="V323" s="52">
        <f t="shared" si="70"/>
        <v>9999</v>
      </c>
      <c r="AF323" s="49"/>
      <c r="AG323" s="57">
        <v>8</v>
      </c>
      <c r="AH323" s="55">
        <v>12</v>
      </c>
      <c r="AI323" s="52">
        <v>10</v>
      </c>
      <c r="AJ323" s="52">
        <v>8</v>
      </c>
      <c r="AK323" s="52">
        <v>6</v>
      </c>
      <c r="AL323" s="52">
        <v>4</v>
      </c>
      <c r="AM323" s="52">
        <v>3</v>
      </c>
      <c r="AN323" s="52">
        <v>2</v>
      </c>
      <c r="AO323" s="52">
        <v>1</v>
      </c>
      <c r="AP323" s="65"/>
      <c r="AQ323" s="49"/>
    </row>
    <row r="324" spans="11:43">
      <c r="K324" s="53">
        <f t="shared" si="61"/>
        <v>116.5</v>
      </c>
      <c r="L324" s="53">
        <f t="shared" si="62"/>
        <v>9999</v>
      </c>
      <c r="M324" s="52">
        <f t="shared" si="63"/>
        <v>9999</v>
      </c>
      <c r="N324" s="52">
        <f t="shared" si="64"/>
        <v>9999</v>
      </c>
      <c r="O324" s="52">
        <f t="shared" si="65"/>
        <v>9999</v>
      </c>
      <c r="R324" s="53">
        <f t="shared" si="66"/>
        <v>9999</v>
      </c>
      <c r="S324" s="53">
        <f t="shared" si="67"/>
        <v>9999</v>
      </c>
      <c r="T324" s="52">
        <f t="shared" si="68"/>
        <v>9999</v>
      </c>
      <c r="U324" s="52">
        <f t="shared" si="69"/>
        <v>9999</v>
      </c>
      <c r="V324" s="52">
        <f t="shared" si="70"/>
        <v>9999</v>
      </c>
      <c r="AF324" s="49"/>
      <c r="AG324" s="57">
        <v>7</v>
      </c>
      <c r="AH324" s="55">
        <v>10</v>
      </c>
      <c r="AI324" s="52">
        <v>8</v>
      </c>
      <c r="AJ324" s="52">
        <v>6</v>
      </c>
      <c r="AK324" s="52">
        <v>4</v>
      </c>
      <c r="AL324" s="52">
        <v>3</v>
      </c>
      <c r="AM324" s="52">
        <v>2</v>
      </c>
      <c r="AN324" s="52">
        <v>1</v>
      </c>
      <c r="AO324" s="65"/>
      <c r="AP324" s="49"/>
      <c r="AQ324" s="49"/>
    </row>
    <row r="325" spans="11:43">
      <c r="K325" s="53">
        <f t="shared" si="61"/>
        <v>120.16</v>
      </c>
      <c r="L325" s="53">
        <f t="shared" si="62"/>
        <v>9999</v>
      </c>
      <c r="M325" s="52">
        <f t="shared" si="63"/>
        <v>9999</v>
      </c>
      <c r="N325" s="52">
        <f t="shared" si="64"/>
        <v>9999</v>
      </c>
      <c r="O325" s="52">
        <f t="shared" si="65"/>
        <v>9999</v>
      </c>
      <c r="R325" s="53">
        <f t="shared" si="66"/>
        <v>9999</v>
      </c>
      <c r="S325" s="53">
        <f t="shared" si="67"/>
        <v>9999</v>
      </c>
      <c r="T325" s="52">
        <f t="shared" si="68"/>
        <v>9999</v>
      </c>
      <c r="U325" s="52">
        <f t="shared" si="69"/>
        <v>9999</v>
      </c>
      <c r="V325" s="52">
        <f t="shared" si="70"/>
        <v>9999</v>
      </c>
      <c r="AF325" s="49"/>
      <c r="AG325" s="57">
        <v>6</v>
      </c>
      <c r="AH325" s="55">
        <v>8</v>
      </c>
      <c r="AI325" s="52">
        <v>6</v>
      </c>
      <c r="AJ325" s="52">
        <v>4</v>
      </c>
      <c r="AK325" s="52">
        <v>3</v>
      </c>
      <c r="AL325" s="52">
        <v>2</v>
      </c>
      <c r="AM325" s="52">
        <v>1</v>
      </c>
      <c r="AN325" s="65"/>
      <c r="AO325" s="49"/>
      <c r="AP325" s="49"/>
      <c r="AQ325" s="49"/>
    </row>
    <row r="326" spans="11:43">
      <c r="K326" s="53">
        <f t="shared" si="61"/>
        <v>125.94</v>
      </c>
      <c r="L326" s="53">
        <f t="shared" si="62"/>
        <v>9999</v>
      </c>
      <c r="M326" s="52">
        <f t="shared" si="63"/>
        <v>9999</v>
      </c>
      <c r="N326" s="52">
        <f t="shared" si="64"/>
        <v>9999</v>
      </c>
      <c r="O326" s="52">
        <f t="shared" si="65"/>
        <v>9999</v>
      </c>
      <c r="R326" s="53">
        <f t="shared" si="66"/>
        <v>9999</v>
      </c>
      <c r="S326" s="53">
        <f t="shared" si="67"/>
        <v>9999</v>
      </c>
      <c r="T326" s="52">
        <f t="shared" si="68"/>
        <v>9999</v>
      </c>
      <c r="U326" s="52">
        <f t="shared" si="69"/>
        <v>9999</v>
      </c>
      <c r="V326" s="52">
        <f t="shared" si="70"/>
        <v>9999</v>
      </c>
      <c r="AF326" s="49"/>
      <c r="AG326" s="57">
        <v>5</v>
      </c>
      <c r="AH326" s="55">
        <v>6</v>
      </c>
      <c r="AI326" s="52">
        <v>4</v>
      </c>
      <c r="AJ326" s="52">
        <v>3</v>
      </c>
      <c r="AK326" s="52">
        <v>2</v>
      </c>
      <c r="AL326" s="52">
        <v>1</v>
      </c>
      <c r="AM326" s="65"/>
      <c r="AN326" s="49"/>
      <c r="AO326" s="49"/>
      <c r="AP326" s="49"/>
      <c r="AQ326" s="49"/>
    </row>
    <row r="327" spans="11:43">
      <c r="K327" s="53">
        <f t="shared" si="61"/>
        <v>126.03</v>
      </c>
      <c r="L327" s="53">
        <f t="shared" si="62"/>
        <v>9999</v>
      </c>
      <c r="M327" s="52">
        <f t="shared" si="63"/>
        <v>9999</v>
      </c>
      <c r="N327" s="52">
        <f t="shared" si="64"/>
        <v>9999</v>
      </c>
      <c r="O327" s="52">
        <f t="shared" si="65"/>
        <v>9999</v>
      </c>
      <c r="R327" s="53">
        <f t="shared" si="66"/>
        <v>9999</v>
      </c>
      <c r="S327" s="53">
        <f t="shared" si="67"/>
        <v>9999</v>
      </c>
      <c r="T327" s="52">
        <f t="shared" si="68"/>
        <v>9999</v>
      </c>
      <c r="U327" s="52">
        <f t="shared" si="69"/>
        <v>9999</v>
      </c>
      <c r="V327" s="52">
        <f t="shared" si="70"/>
        <v>9999</v>
      </c>
      <c r="AF327" s="49"/>
      <c r="AG327" s="57">
        <v>4</v>
      </c>
      <c r="AH327" s="55">
        <v>4</v>
      </c>
      <c r="AI327" s="52">
        <v>3</v>
      </c>
      <c r="AJ327" s="52">
        <v>2</v>
      </c>
      <c r="AK327" s="52">
        <v>1</v>
      </c>
      <c r="AL327" s="65"/>
      <c r="AM327" s="49"/>
      <c r="AN327" s="49"/>
      <c r="AO327" s="49"/>
      <c r="AP327" s="49"/>
      <c r="AQ327" s="49"/>
    </row>
    <row r="328" spans="11:43">
      <c r="K328" s="53">
        <f t="shared" si="61"/>
        <v>126.36</v>
      </c>
      <c r="L328" s="53">
        <f t="shared" si="62"/>
        <v>9999</v>
      </c>
      <c r="M328" s="52">
        <f t="shared" si="63"/>
        <v>9999</v>
      </c>
      <c r="N328" s="52">
        <f t="shared" si="64"/>
        <v>9999</v>
      </c>
      <c r="O328" s="52">
        <f t="shared" si="65"/>
        <v>9999</v>
      </c>
      <c r="R328" s="53">
        <f t="shared" si="66"/>
        <v>9999</v>
      </c>
      <c r="S328" s="53">
        <f t="shared" si="67"/>
        <v>9999</v>
      </c>
      <c r="T328" s="52">
        <f t="shared" si="68"/>
        <v>9999</v>
      </c>
      <c r="U328" s="52">
        <f t="shared" si="69"/>
        <v>9999</v>
      </c>
      <c r="V328" s="52">
        <f t="shared" si="70"/>
        <v>9999</v>
      </c>
      <c r="AF328" s="49"/>
      <c r="AG328" s="57">
        <v>3</v>
      </c>
      <c r="AH328" s="55">
        <v>3</v>
      </c>
      <c r="AI328" s="52">
        <v>2</v>
      </c>
      <c r="AJ328" s="52">
        <v>1</v>
      </c>
      <c r="AK328" s="65"/>
      <c r="AL328" s="49"/>
      <c r="AM328" s="49"/>
      <c r="AN328" s="49"/>
      <c r="AO328" s="49"/>
      <c r="AP328" s="49"/>
      <c r="AQ328" s="49"/>
    </row>
    <row r="329" spans="11:43" ht="15.75" thickBot="1">
      <c r="K329" s="53">
        <f t="shared" si="61"/>
        <v>127.75</v>
      </c>
      <c r="L329" s="53">
        <f t="shared" si="62"/>
        <v>9999</v>
      </c>
      <c r="M329" s="52">
        <f t="shared" si="63"/>
        <v>9999</v>
      </c>
      <c r="N329" s="52">
        <f t="shared" si="64"/>
        <v>9999</v>
      </c>
      <c r="O329" s="52">
        <f t="shared" si="65"/>
        <v>9999</v>
      </c>
      <c r="R329" s="53">
        <f t="shared" si="66"/>
        <v>9999</v>
      </c>
      <c r="S329" s="53">
        <f t="shared" si="67"/>
        <v>9999</v>
      </c>
      <c r="T329" s="52">
        <f t="shared" si="68"/>
        <v>9999</v>
      </c>
      <c r="U329" s="52">
        <f t="shared" si="69"/>
        <v>9999</v>
      </c>
      <c r="V329" s="52">
        <f t="shared" si="70"/>
        <v>9999</v>
      </c>
      <c r="AF329" s="49"/>
      <c r="AG329" s="58">
        <v>2</v>
      </c>
      <c r="AH329" s="55">
        <v>2</v>
      </c>
      <c r="AI329" s="52">
        <v>1</v>
      </c>
      <c r="AJ329" s="63"/>
      <c r="AK329" s="49"/>
      <c r="AL329" s="49"/>
      <c r="AM329" s="49"/>
      <c r="AN329" s="49"/>
      <c r="AO329" s="49"/>
      <c r="AP329" s="49"/>
      <c r="AQ329" s="49"/>
    </row>
    <row r="330" spans="11:43">
      <c r="K330" s="53">
        <f t="shared" si="61"/>
        <v>128.08000000000001</v>
      </c>
      <c r="L330" s="53">
        <f t="shared" si="62"/>
        <v>9999</v>
      </c>
      <c r="M330" s="52">
        <f t="shared" si="63"/>
        <v>9999</v>
      </c>
      <c r="N330" s="52">
        <f t="shared" si="64"/>
        <v>9999</v>
      </c>
      <c r="O330" s="52">
        <f t="shared" si="65"/>
        <v>9999</v>
      </c>
      <c r="R330" s="53">
        <f t="shared" si="66"/>
        <v>9999</v>
      </c>
      <c r="S330" s="53">
        <f t="shared" si="67"/>
        <v>9999</v>
      </c>
      <c r="T330" s="52">
        <f t="shared" si="68"/>
        <v>9999</v>
      </c>
      <c r="U330" s="52">
        <f t="shared" si="69"/>
        <v>9999</v>
      </c>
      <c r="V330" s="52">
        <f t="shared" si="70"/>
        <v>9999</v>
      </c>
    </row>
    <row r="331" spans="11:43">
      <c r="K331" s="53">
        <f t="shared" si="61"/>
        <v>9999</v>
      </c>
      <c r="L331" s="53">
        <f t="shared" si="62"/>
        <v>99.68</v>
      </c>
      <c r="M331" s="52">
        <f t="shared" si="63"/>
        <v>9999</v>
      </c>
      <c r="N331" s="52">
        <f t="shared" si="64"/>
        <v>9999</v>
      </c>
      <c r="O331" s="52">
        <f t="shared" si="65"/>
        <v>9999</v>
      </c>
      <c r="R331" s="53">
        <f t="shared" si="66"/>
        <v>9999</v>
      </c>
      <c r="S331" s="53">
        <f t="shared" si="67"/>
        <v>9999</v>
      </c>
      <c r="T331" s="52">
        <f t="shared" si="68"/>
        <v>9999</v>
      </c>
      <c r="U331" s="52">
        <f t="shared" si="69"/>
        <v>9999</v>
      </c>
      <c r="V331" s="52">
        <f t="shared" si="70"/>
        <v>9999</v>
      </c>
    </row>
    <row r="332" spans="11:43">
      <c r="K332" s="53">
        <f t="shared" si="61"/>
        <v>9999</v>
      </c>
      <c r="L332" s="53">
        <f t="shared" si="62"/>
        <v>100.06</v>
      </c>
      <c r="M332" s="52">
        <f t="shared" si="63"/>
        <v>9999</v>
      </c>
      <c r="N332" s="52">
        <f t="shared" si="64"/>
        <v>9999</v>
      </c>
      <c r="O332" s="52">
        <f t="shared" si="65"/>
        <v>9999</v>
      </c>
      <c r="R332" s="53">
        <f t="shared" si="66"/>
        <v>9999</v>
      </c>
      <c r="S332" s="53">
        <f t="shared" si="67"/>
        <v>9999</v>
      </c>
      <c r="T332" s="52">
        <f t="shared" si="68"/>
        <v>9999</v>
      </c>
      <c r="U332" s="52">
        <f t="shared" si="69"/>
        <v>9999</v>
      </c>
      <c r="V332" s="52">
        <f t="shared" si="70"/>
        <v>9999</v>
      </c>
    </row>
    <row r="333" spans="11:43">
      <c r="K333" s="53">
        <f t="shared" si="61"/>
        <v>9999</v>
      </c>
      <c r="L333" s="53">
        <f t="shared" si="62"/>
        <v>100.66</v>
      </c>
      <c r="M333" s="52">
        <f t="shared" si="63"/>
        <v>9999</v>
      </c>
      <c r="N333" s="52">
        <f t="shared" si="64"/>
        <v>9999</v>
      </c>
      <c r="O333" s="52">
        <f t="shared" si="65"/>
        <v>9999</v>
      </c>
      <c r="R333" s="53">
        <f t="shared" si="66"/>
        <v>9999</v>
      </c>
      <c r="S333" s="53">
        <f t="shared" si="67"/>
        <v>9999</v>
      </c>
      <c r="T333" s="52">
        <f t="shared" si="68"/>
        <v>9999</v>
      </c>
      <c r="U333" s="52">
        <f t="shared" si="69"/>
        <v>9999</v>
      </c>
      <c r="V333" s="52">
        <f t="shared" si="70"/>
        <v>9999</v>
      </c>
    </row>
    <row r="334" spans="11:43">
      <c r="K334" s="53">
        <f t="shared" si="61"/>
        <v>9999</v>
      </c>
      <c r="L334" s="53">
        <f t="shared" si="62"/>
        <v>101.28</v>
      </c>
      <c r="M334" s="52">
        <f t="shared" si="63"/>
        <v>9999</v>
      </c>
      <c r="N334" s="52">
        <f t="shared" si="64"/>
        <v>9999</v>
      </c>
      <c r="O334" s="52">
        <f t="shared" si="65"/>
        <v>9999</v>
      </c>
      <c r="R334" s="53">
        <f t="shared" si="66"/>
        <v>9999</v>
      </c>
      <c r="S334" s="53">
        <f t="shared" si="67"/>
        <v>9999</v>
      </c>
      <c r="T334" s="52">
        <f t="shared" si="68"/>
        <v>9999</v>
      </c>
      <c r="U334" s="52">
        <f t="shared" si="69"/>
        <v>9999</v>
      </c>
      <c r="V334" s="52">
        <f t="shared" si="70"/>
        <v>9999</v>
      </c>
    </row>
    <row r="335" spans="11:43">
      <c r="K335" s="53">
        <f t="shared" si="61"/>
        <v>9999</v>
      </c>
      <c r="L335" s="53">
        <f t="shared" si="62"/>
        <v>101.32</v>
      </c>
      <c r="M335" s="52">
        <f t="shared" si="63"/>
        <v>9999</v>
      </c>
      <c r="N335" s="52">
        <f t="shared" si="64"/>
        <v>9999</v>
      </c>
      <c r="O335" s="52">
        <f t="shared" si="65"/>
        <v>9999</v>
      </c>
      <c r="R335" s="53">
        <f t="shared" si="66"/>
        <v>9999</v>
      </c>
      <c r="S335" s="53">
        <f t="shared" si="67"/>
        <v>9999</v>
      </c>
      <c r="T335" s="52">
        <f t="shared" si="68"/>
        <v>9999</v>
      </c>
      <c r="U335" s="52">
        <f t="shared" si="69"/>
        <v>9999</v>
      </c>
      <c r="V335" s="52">
        <f t="shared" si="70"/>
        <v>9999</v>
      </c>
    </row>
    <row r="336" spans="11:43">
      <c r="K336" s="53">
        <f t="shared" si="61"/>
        <v>9999</v>
      </c>
      <c r="L336" s="53">
        <f t="shared" si="62"/>
        <v>102.79</v>
      </c>
      <c r="M336" s="52">
        <f t="shared" si="63"/>
        <v>9999</v>
      </c>
      <c r="N336" s="52">
        <f t="shared" si="64"/>
        <v>9999</v>
      </c>
      <c r="O336" s="52">
        <f t="shared" si="65"/>
        <v>9999</v>
      </c>
      <c r="R336" s="53">
        <f t="shared" si="66"/>
        <v>9999</v>
      </c>
      <c r="S336" s="53">
        <f t="shared" si="67"/>
        <v>9999</v>
      </c>
      <c r="T336" s="52">
        <f t="shared" si="68"/>
        <v>9999</v>
      </c>
      <c r="U336" s="52">
        <f t="shared" si="69"/>
        <v>9999</v>
      </c>
      <c r="V336" s="52">
        <f t="shared" si="70"/>
        <v>9999</v>
      </c>
    </row>
    <row r="337" spans="11:22">
      <c r="K337" s="53">
        <f t="shared" si="61"/>
        <v>9999</v>
      </c>
      <c r="L337" s="53">
        <f t="shared" si="62"/>
        <v>102.8</v>
      </c>
      <c r="M337" s="52">
        <f t="shared" si="63"/>
        <v>9999</v>
      </c>
      <c r="N337" s="52">
        <f t="shared" si="64"/>
        <v>9999</v>
      </c>
      <c r="O337" s="52">
        <f t="shared" si="65"/>
        <v>9999</v>
      </c>
      <c r="R337" s="53">
        <f t="shared" si="66"/>
        <v>9999</v>
      </c>
      <c r="S337" s="53">
        <f t="shared" si="67"/>
        <v>9999</v>
      </c>
      <c r="T337" s="52">
        <f t="shared" si="68"/>
        <v>9999</v>
      </c>
      <c r="U337" s="52">
        <f t="shared" si="69"/>
        <v>9999</v>
      </c>
      <c r="V337" s="52">
        <f t="shared" si="70"/>
        <v>9999</v>
      </c>
    </row>
    <row r="338" spans="11:22">
      <c r="K338" s="53">
        <f t="shared" si="61"/>
        <v>9999</v>
      </c>
      <c r="L338" s="53">
        <f t="shared" si="62"/>
        <v>103.41</v>
      </c>
      <c r="M338" s="52">
        <f t="shared" si="63"/>
        <v>9999</v>
      </c>
      <c r="N338" s="52">
        <f t="shared" si="64"/>
        <v>9999</v>
      </c>
      <c r="O338" s="52">
        <f t="shared" si="65"/>
        <v>9999</v>
      </c>
      <c r="R338" s="53">
        <f t="shared" si="66"/>
        <v>9999</v>
      </c>
      <c r="S338" s="53">
        <f t="shared" si="67"/>
        <v>9999</v>
      </c>
      <c r="T338" s="52">
        <f t="shared" si="68"/>
        <v>9999</v>
      </c>
      <c r="U338" s="52">
        <f t="shared" si="69"/>
        <v>9999</v>
      </c>
      <c r="V338" s="52">
        <f t="shared" si="70"/>
        <v>9999</v>
      </c>
    </row>
    <row r="339" spans="11:22">
      <c r="K339" s="53">
        <f t="shared" si="61"/>
        <v>9999</v>
      </c>
      <c r="L339" s="53">
        <f t="shared" si="62"/>
        <v>103.68</v>
      </c>
      <c r="M339" s="52">
        <f t="shared" si="63"/>
        <v>9999</v>
      </c>
      <c r="N339" s="52">
        <f t="shared" si="64"/>
        <v>9999</v>
      </c>
      <c r="O339" s="52">
        <f t="shared" si="65"/>
        <v>9999</v>
      </c>
      <c r="R339" s="53">
        <f t="shared" si="66"/>
        <v>9999</v>
      </c>
      <c r="S339" s="53">
        <f t="shared" si="67"/>
        <v>9999</v>
      </c>
      <c r="T339" s="52">
        <f t="shared" si="68"/>
        <v>9999</v>
      </c>
      <c r="U339" s="52">
        <f t="shared" si="69"/>
        <v>9999</v>
      </c>
      <c r="V339" s="52">
        <f t="shared" si="70"/>
        <v>9999</v>
      </c>
    </row>
    <row r="340" spans="11:22">
      <c r="K340" s="53">
        <f t="shared" si="61"/>
        <v>9999</v>
      </c>
      <c r="L340" s="53">
        <f t="shared" si="62"/>
        <v>105.02</v>
      </c>
      <c r="M340" s="52">
        <f t="shared" si="63"/>
        <v>9999</v>
      </c>
      <c r="N340" s="52">
        <f t="shared" si="64"/>
        <v>9999</v>
      </c>
      <c r="O340" s="52">
        <f t="shared" si="65"/>
        <v>9999</v>
      </c>
      <c r="R340" s="53">
        <f t="shared" si="66"/>
        <v>9999</v>
      </c>
      <c r="S340" s="53">
        <f t="shared" si="67"/>
        <v>9999</v>
      </c>
      <c r="T340" s="52">
        <f t="shared" si="68"/>
        <v>9999</v>
      </c>
      <c r="U340" s="52">
        <f t="shared" si="69"/>
        <v>9999</v>
      </c>
      <c r="V340" s="52">
        <f t="shared" si="70"/>
        <v>9999</v>
      </c>
    </row>
    <row r="341" spans="11:22">
      <c r="K341" s="53">
        <f t="shared" si="61"/>
        <v>9999</v>
      </c>
      <c r="L341" s="53">
        <f t="shared" si="62"/>
        <v>105.42</v>
      </c>
      <c r="M341" s="52">
        <f t="shared" si="63"/>
        <v>9999</v>
      </c>
      <c r="N341" s="52">
        <f t="shared" si="64"/>
        <v>9999</v>
      </c>
      <c r="O341" s="52">
        <f t="shared" si="65"/>
        <v>9999</v>
      </c>
      <c r="R341" s="53">
        <f t="shared" si="66"/>
        <v>9999</v>
      </c>
      <c r="S341" s="53">
        <f t="shared" si="67"/>
        <v>9999</v>
      </c>
      <c r="T341" s="52">
        <f t="shared" si="68"/>
        <v>9999</v>
      </c>
      <c r="U341" s="52">
        <f t="shared" si="69"/>
        <v>9999</v>
      </c>
      <c r="V341" s="52">
        <f t="shared" si="70"/>
        <v>9999</v>
      </c>
    </row>
    <row r="342" spans="11:22">
      <c r="K342" s="53">
        <f t="shared" si="61"/>
        <v>9999</v>
      </c>
      <c r="L342" s="53">
        <f t="shared" si="62"/>
        <v>105.44</v>
      </c>
      <c r="M342" s="52">
        <f t="shared" si="63"/>
        <v>9999</v>
      </c>
      <c r="N342" s="52">
        <f t="shared" si="64"/>
        <v>9999</v>
      </c>
      <c r="O342" s="52">
        <f t="shared" si="65"/>
        <v>9999</v>
      </c>
      <c r="R342" s="53">
        <f t="shared" si="66"/>
        <v>9999</v>
      </c>
      <c r="S342" s="53">
        <f t="shared" si="67"/>
        <v>9999</v>
      </c>
      <c r="T342" s="52">
        <f t="shared" si="68"/>
        <v>9999</v>
      </c>
      <c r="U342" s="52">
        <f t="shared" si="69"/>
        <v>9999</v>
      </c>
      <c r="V342" s="52">
        <f t="shared" si="70"/>
        <v>9999</v>
      </c>
    </row>
    <row r="343" spans="11:22">
      <c r="K343" s="53">
        <f t="shared" si="61"/>
        <v>9999</v>
      </c>
      <c r="L343" s="53">
        <f t="shared" si="62"/>
        <v>106.67</v>
      </c>
      <c r="M343" s="52">
        <f t="shared" si="63"/>
        <v>9999</v>
      </c>
      <c r="N343" s="52">
        <f t="shared" si="64"/>
        <v>9999</v>
      </c>
      <c r="O343" s="52">
        <f t="shared" si="65"/>
        <v>9999</v>
      </c>
      <c r="R343" s="53">
        <f t="shared" si="66"/>
        <v>9999</v>
      </c>
      <c r="S343" s="53">
        <f t="shared" si="67"/>
        <v>9999</v>
      </c>
      <c r="T343" s="52">
        <f t="shared" si="68"/>
        <v>9999</v>
      </c>
      <c r="U343" s="52">
        <f t="shared" si="69"/>
        <v>9999</v>
      </c>
      <c r="V343" s="52">
        <f t="shared" si="70"/>
        <v>9999</v>
      </c>
    </row>
    <row r="344" spans="11:22">
      <c r="K344" s="53">
        <f t="shared" si="61"/>
        <v>9999</v>
      </c>
      <c r="L344" s="53">
        <f t="shared" si="62"/>
        <v>106.87</v>
      </c>
      <c r="M344" s="52">
        <f t="shared" si="63"/>
        <v>9999</v>
      </c>
      <c r="N344" s="52">
        <f t="shared" si="64"/>
        <v>9999</v>
      </c>
      <c r="O344" s="52">
        <f t="shared" si="65"/>
        <v>9999</v>
      </c>
      <c r="R344" s="53">
        <f t="shared" si="66"/>
        <v>9999</v>
      </c>
      <c r="S344" s="53">
        <f t="shared" si="67"/>
        <v>9999</v>
      </c>
      <c r="T344" s="52">
        <f t="shared" si="68"/>
        <v>9999</v>
      </c>
      <c r="U344" s="52">
        <f t="shared" si="69"/>
        <v>9999</v>
      </c>
      <c r="V344" s="52">
        <f t="shared" si="70"/>
        <v>9999</v>
      </c>
    </row>
    <row r="345" spans="11:22">
      <c r="K345" s="53">
        <f t="shared" si="61"/>
        <v>9999</v>
      </c>
      <c r="L345" s="53">
        <f t="shared" si="62"/>
        <v>108.99</v>
      </c>
      <c r="M345" s="52">
        <f t="shared" si="63"/>
        <v>9999</v>
      </c>
      <c r="N345" s="52">
        <f t="shared" si="64"/>
        <v>9999</v>
      </c>
      <c r="O345" s="52">
        <f t="shared" si="65"/>
        <v>9999</v>
      </c>
      <c r="R345" s="53">
        <f t="shared" si="66"/>
        <v>9999</v>
      </c>
      <c r="S345" s="53">
        <f t="shared" si="67"/>
        <v>9999</v>
      </c>
      <c r="T345" s="52">
        <f t="shared" si="68"/>
        <v>9999</v>
      </c>
      <c r="U345" s="52">
        <f t="shared" si="69"/>
        <v>9999</v>
      </c>
      <c r="V345" s="52">
        <f t="shared" si="70"/>
        <v>9999</v>
      </c>
    </row>
    <row r="346" spans="11:22">
      <c r="K346" s="53">
        <f t="shared" si="61"/>
        <v>9999</v>
      </c>
      <c r="L346" s="53">
        <f t="shared" si="62"/>
        <v>109.07</v>
      </c>
      <c r="M346" s="52">
        <f t="shared" si="63"/>
        <v>9999</v>
      </c>
      <c r="N346" s="52">
        <f t="shared" si="64"/>
        <v>9999</v>
      </c>
      <c r="O346" s="52">
        <f t="shared" si="65"/>
        <v>9999</v>
      </c>
      <c r="R346" s="53">
        <f t="shared" si="66"/>
        <v>9999</v>
      </c>
      <c r="S346" s="53">
        <f t="shared" si="67"/>
        <v>9999</v>
      </c>
      <c r="T346" s="52">
        <f t="shared" si="68"/>
        <v>9999</v>
      </c>
      <c r="U346" s="52">
        <f t="shared" si="69"/>
        <v>9999</v>
      </c>
      <c r="V346" s="52">
        <f t="shared" si="70"/>
        <v>9999</v>
      </c>
    </row>
    <row r="347" spans="11:22">
      <c r="K347" s="53">
        <f t="shared" si="61"/>
        <v>9999</v>
      </c>
      <c r="L347" s="53">
        <f t="shared" si="62"/>
        <v>109.52</v>
      </c>
      <c r="M347" s="52">
        <f t="shared" si="63"/>
        <v>9999</v>
      </c>
      <c r="N347" s="52">
        <f t="shared" si="64"/>
        <v>9999</v>
      </c>
      <c r="O347" s="52">
        <f t="shared" si="65"/>
        <v>9999</v>
      </c>
      <c r="R347" s="53">
        <f t="shared" si="66"/>
        <v>9999</v>
      </c>
      <c r="S347" s="53">
        <f t="shared" si="67"/>
        <v>9999</v>
      </c>
      <c r="T347" s="52">
        <f t="shared" si="68"/>
        <v>9999</v>
      </c>
      <c r="U347" s="52">
        <f t="shared" si="69"/>
        <v>9999</v>
      </c>
      <c r="V347" s="52">
        <f t="shared" si="70"/>
        <v>9999</v>
      </c>
    </row>
    <row r="348" spans="11:22">
      <c r="K348" s="53">
        <f t="shared" si="61"/>
        <v>9999</v>
      </c>
      <c r="L348" s="53">
        <f t="shared" si="62"/>
        <v>110.96</v>
      </c>
      <c r="M348" s="52">
        <f t="shared" si="63"/>
        <v>9999</v>
      </c>
      <c r="N348" s="52">
        <f t="shared" si="64"/>
        <v>9999</v>
      </c>
      <c r="O348" s="52">
        <f t="shared" si="65"/>
        <v>9999</v>
      </c>
      <c r="R348" s="53">
        <f t="shared" si="66"/>
        <v>9999</v>
      </c>
      <c r="S348" s="53">
        <f t="shared" si="67"/>
        <v>9999</v>
      </c>
      <c r="T348" s="52">
        <f t="shared" si="68"/>
        <v>9999</v>
      </c>
      <c r="U348" s="52">
        <f t="shared" si="69"/>
        <v>9999</v>
      </c>
      <c r="V348" s="52">
        <f t="shared" si="70"/>
        <v>9999</v>
      </c>
    </row>
    <row r="349" spans="11:22">
      <c r="K349" s="53">
        <f t="shared" si="61"/>
        <v>9999</v>
      </c>
      <c r="L349" s="53">
        <f t="shared" si="62"/>
        <v>111.02</v>
      </c>
      <c r="M349" s="52">
        <f t="shared" si="63"/>
        <v>9999</v>
      </c>
      <c r="N349" s="52">
        <f t="shared" si="64"/>
        <v>9999</v>
      </c>
      <c r="O349" s="52">
        <f t="shared" si="65"/>
        <v>9999</v>
      </c>
      <c r="R349" s="53">
        <f t="shared" si="66"/>
        <v>9999</v>
      </c>
      <c r="S349" s="53">
        <f t="shared" si="67"/>
        <v>9999</v>
      </c>
      <c r="T349" s="52">
        <f t="shared" si="68"/>
        <v>9999</v>
      </c>
      <c r="U349" s="52">
        <f t="shared" si="69"/>
        <v>9999</v>
      </c>
      <c r="V349" s="52">
        <f t="shared" si="70"/>
        <v>9999</v>
      </c>
    </row>
    <row r="350" spans="11:22">
      <c r="K350" s="53">
        <f t="shared" si="61"/>
        <v>9999</v>
      </c>
      <c r="L350" s="53">
        <f t="shared" si="62"/>
        <v>111.93</v>
      </c>
      <c r="M350" s="52">
        <f t="shared" si="63"/>
        <v>9999</v>
      </c>
      <c r="N350" s="52">
        <f t="shared" si="64"/>
        <v>9999</v>
      </c>
      <c r="O350" s="52">
        <f t="shared" si="65"/>
        <v>9999</v>
      </c>
      <c r="R350" s="53">
        <f t="shared" si="66"/>
        <v>9999</v>
      </c>
      <c r="S350" s="53">
        <f t="shared" si="67"/>
        <v>9999</v>
      </c>
      <c r="T350" s="52">
        <f t="shared" si="68"/>
        <v>9999</v>
      </c>
      <c r="U350" s="52">
        <f t="shared" si="69"/>
        <v>9999</v>
      </c>
      <c r="V350" s="52">
        <f t="shared" si="70"/>
        <v>9999</v>
      </c>
    </row>
    <row r="351" spans="11:22">
      <c r="K351" s="53">
        <f t="shared" si="61"/>
        <v>9999</v>
      </c>
      <c r="L351" s="53">
        <f t="shared" si="62"/>
        <v>113.4</v>
      </c>
      <c r="M351" s="52">
        <f t="shared" si="63"/>
        <v>9999</v>
      </c>
      <c r="N351" s="52">
        <f t="shared" si="64"/>
        <v>9999</v>
      </c>
      <c r="O351" s="52">
        <f t="shared" si="65"/>
        <v>9999</v>
      </c>
      <c r="R351" s="53">
        <f t="shared" si="66"/>
        <v>9999</v>
      </c>
      <c r="S351" s="53">
        <f t="shared" si="67"/>
        <v>9999</v>
      </c>
      <c r="T351" s="52">
        <f t="shared" si="68"/>
        <v>9999</v>
      </c>
      <c r="U351" s="52">
        <f t="shared" si="69"/>
        <v>9999</v>
      </c>
      <c r="V351" s="52">
        <f t="shared" si="70"/>
        <v>9999</v>
      </c>
    </row>
    <row r="352" spans="11:22">
      <c r="K352" s="53">
        <f t="shared" si="61"/>
        <v>9999</v>
      </c>
      <c r="L352" s="53">
        <f t="shared" si="62"/>
        <v>114.51</v>
      </c>
      <c r="M352" s="52">
        <f t="shared" si="63"/>
        <v>9999</v>
      </c>
      <c r="N352" s="52">
        <f t="shared" si="64"/>
        <v>9999</v>
      </c>
      <c r="O352" s="52">
        <f t="shared" si="65"/>
        <v>9999</v>
      </c>
      <c r="R352" s="53">
        <f t="shared" si="66"/>
        <v>9999</v>
      </c>
      <c r="S352" s="53">
        <f t="shared" si="67"/>
        <v>9999</v>
      </c>
      <c r="T352" s="52">
        <f t="shared" si="68"/>
        <v>9999</v>
      </c>
      <c r="U352" s="52">
        <f t="shared" si="69"/>
        <v>9999</v>
      </c>
      <c r="V352" s="52">
        <f t="shared" si="70"/>
        <v>9999</v>
      </c>
    </row>
    <row r="353" spans="11:22">
      <c r="K353" s="53">
        <f t="shared" si="61"/>
        <v>9999</v>
      </c>
      <c r="L353" s="53">
        <f t="shared" si="62"/>
        <v>115.14</v>
      </c>
      <c r="M353" s="52">
        <f t="shared" si="63"/>
        <v>9999</v>
      </c>
      <c r="N353" s="52">
        <f t="shared" si="64"/>
        <v>9999</v>
      </c>
      <c r="O353" s="52">
        <f t="shared" si="65"/>
        <v>9999</v>
      </c>
      <c r="R353" s="53">
        <f t="shared" si="66"/>
        <v>9999</v>
      </c>
      <c r="S353" s="53">
        <f t="shared" si="67"/>
        <v>9999</v>
      </c>
      <c r="T353" s="52">
        <f t="shared" si="68"/>
        <v>9999</v>
      </c>
      <c r="U353" s="52">
        <f t="shared" si="69"/>
        <v>9999</v>
      </c>
      <c r="V353" s="52">
        <f t="shared" si="70"/>
        <v>9999</v>
      </c>
    </row>
    <row r="354" spans="11:22">
      <c r="K354" s="53">
        <f t="shared" si="61"/>
        <v>9999</v>
      </c>
      <c r="L354" s="53">
        <f t="shared" si="62"/>
        <v>115.34</v>
      </c>
      <c r="M354" s="52">
        <f t="shared" si="63"/>
        <v>9999</v>
      </c>
      <c r="N354" s="52">
        <f t="shared" si="64"/>
        <v>9999</v>
      </c>
      <c r="O354" s="52">
        <f t="shared" si="65"/>
        <v>9999</v>
      </c>
      <c r="R354" s="53">
        <f t="shared" si="66"/>
        <v>9999</v>
      </c>
      <c r="S354" s="53">
        <f t="shared" si="67"/>
        <v>9999</v>
      </c>
      <c r="T354" s="52">
        <f t="shared" si="68"/>
        <v>9999</v>
      </c>
      <c r="U354" s="52">
        <f t="shared" si="69"/>
        <v>9999</v>
      </c>
      <c r="V354" s="52">
        <f t="shared" si="70"/>
        <v>9999</v>
      </c>
    </row>
    <row r="355" spans="11:22">
      <c r="K355" s="53">
        <f t="shared" si="61"/>
        <v>9999</v>
      </c>
      <c r="L355" s="53">
        <f t="shared" si="62"/>
        <v>117.3</v>
      </c>
      <c r="M355" s="52">
        <f t="shared" si="63"/>
        <v>9999</v>
      </c>
      <c r="N355" s="52">
        <f t="shared" si="64"/>
        <v>9999</v>
      </c>
      <c r="O355" s="52">
        <f t="shared" si="65"/>
        <v>9999</v>
      </c>
      <c r="R355" s="53">
        <f t="shared" si="66"/>
        <v>9999</v>
      </c>
      <c r="S355" s="53">
        <f t="shared" si="67"/>
        <v>9999</v>
      </c>
      <c r="T355" s="52">
        <f t="shared" si="68"/>
        <v>9999</v>
      </c>
      <c r="U355" s="52">
        <f t="shared" si="69"/>
        <v>9999</v>
      </c>
      <c r="V355" s="52">
        <f t="shared" si="70"/>
        <v>9999</v>
      </c>
    </row>
    <row r="356" spans="11:22">
      <c r="K356" s="53">
        <f t="shared" si="61"/>
        <v>9999</v>
      </c>
      <c r="L356" s="53">
        <f t="shared" si="62"/>
        <v>124.08</v>
      </c>
      <c r="M356" s="52">
        <f t="shared" si="63"/>
        <v>9999</v>
      </c>
      <c r="N356" s="52">
        <f t="shared" si="64"/>
        <v>9999</v>
      </c>
      <c r="O356" s="52">
        <f t="shared" si="65"/>
        <v>9999</v>
      </c>
      <c r="R356" s="53">
        <f t="shared" si="66"/>
        <v>9999</v>
      </c>
      <c r="S356" s="53">
        <f t="shared" si="67"/>
        <v>9999</v>
      </c>
      <c r="T356" s="52">
        <f t="shared" si="68"/>
        <v>9999</v>
      </c>
      <c r="U356" s="52">
        <f t="shared" si="69"/>
        <v>9999</v>
      </c>
      <c r="V356" s="52">
        <f t="shared" si="70"/>
        <v>9999</v>
      </c>
    </row>
    <row r="357" spans="11:22">
      <c r="K357" s="53">
        <f t="shared" si="61"/>
        <v>9999</v>
      </c>
      <c r="L357" s="53">
        <f t="shared" si="62"/>
        <v>9999</v>
      </c>
      <c r="M357" s="52">
        <f t="shared" si="63"/>
        <v>96.73</v>
      </c>
      <c r="N357" s="52">
        <f t="shared" si="64"/>
        <v>9999</v>
      </c>
      <c r="O357" s="52">
        <f t="shared" si="65"/>
        <v>9999</v>
      </c>
      <c r="R357" s="53">
        <f t="shared" si="66"/>
        <v>9999</v>
      </c>
      <c r="S357" s="53">
        <f t="shared" si="67"/>
        <v>9999</v>
      </c>
      <c r="T357" s="52">
        <f t="shared" si="68"/>
        <v>9999</v>
      </c>
      <c r="U357" s="52">
        <f t="shared" si="69"/>
        <v>9999</v>
      </c>
      <c r="V357" s="52">
        <f t="shared" si="70"/>
        <v>9999</v>
      </c>
    </row>
    <row r="358" spans="11:22">
      <c r="K358" s="53">
        <f t="shared" si="61"/>
        <v>9999</v>
      </c>
      <c r="L358" s="53">
        <f t="shared" si="62"/>
        <v>9999</v>
      </c>
      <c r="M358" s="52">
        <f t="shared" si="63"/>
        <v>97.11</v>
      </c>
      <c r="N358" s="52">
        <f t="shared" si="64"/>
        <v>9999</v>
      </c>
      <c r="O358" s="52">
        <f t="shared" si="65"/>
        <v>9999</v>
      </c>
      <c r="R358" s="53">
        <f t="shared" si="66"/>
        <v>9999</v>
      </c>
      <c r="S358" s="53">
        <f t="shared" si="67"/>
        <v>9999</v>
      </c>
      <c r="T358" s="52">
        <f t="shared" si="68"/>
        <v>9999</v>
      </c>
      <c r="U358" s="52">
        <f t="shared" si="69"/>
        <v>9999</v>
      </c>
      <c r="V358" s="52">
        <f t="shared" si="70"/>
        <v>9999</v>
      </c>
    </row>
    <row r="359" spans="11:22">
      <c r="K359" s="53">
        <f t="shared" si="61"/>
        <v>9999</v>
      </c>
      <c r="L359" s="53">
        <f t="shared" si="62"/>
        <v>9999</v>
      </c>
      <c r="M359" s="52">
        <f t="shared" si="63"/>
        <v>102.77</v>
      </c>
      <c r="N359" s="52">
        <f t="shared" si="64"/>
        <v>9999</v>
      </c>
      <c r="O359" s="52">
        <f t="shared" si="65"/>
        <v>9999</v>
      </c>
      <c r="R359" s="53">
        <f t="shared" si="66"/>
        <v>9999</v>
      </c>
      <c r="S359" s="53">
        <f t="shared" si="67"/>
        <v>9999</v>
      </c>
      <c r="T359" s="52">
        <f t="shared" si="68"/>
        <v>9999</v>
      </c>
      <c r="U359" s="52">
        <f t="shared" si="69"/>
        <v>9999</v>
      </c>
      <c r="V359" s="52">
        <f t="shared" si="70"/>
        <v>9999</v>
      </c>
    </row>
    <row r="360" spans="11:22">
      <c r="K360" s="53">
        <f t="shared" si="61"/>
        <v>9999</v>
      </c>
      <c r="L360" s="53">
        <f t="shared" si="62"/>
        <v>9999</v>
      </c>
      <c r="M360" s="52">
        <f t="shared" si="63"/>
        <v>102.8</v>
      </c>
      <c r="N360" s="52">
        <f t="shared" si="64"/>
        <v>9999</v>
      </c>
      <c r="O360" s="52">
        <f t="shared" si="65"/>
        <v>9999</v>
      </c>
      <c r="R360" s="53">
        <f t="shared" si="66"/>
        <v>9999</v>
      </c>
      <c r="S360" s="53">
        <f t="shared" si="67"/>
        <v>9999</v>
      </c>
      <c r="T360" s="52">
        <f t="shared" si="68"/>
        <v>9999</v>
      </c>
      <c r="U360" s="52">
        <f t="shared" si="69"/>
        <v>9999</v>
      </c>
      <c r="V360" s="52">
        <f t="shared" si="70"/>
        <v>9999</v>
      </c>
    </row>
    <row r="361" spans="11:22">
      <c r="K361" s="53">
        <f t="shared" si="61"/>
        <v>9999</v>
      </c>
      <c r="L361" s="53">
        <f t="shared" si="62"/>
        <v>9999</v>
      </c>
      <c r="M361" s="52">
        <f t="shared" si="63"/>
        <v>104.16</v>
      </c>
      <c r="N361" s="52">
        <f t="shared" si="64"/>
        <v>9999</v>
      </c>
      <c r="O361" s="52">
        <f t="shared" si="65"/>
        <v>9999</v>
      </c>
      <c r="R361" s="53">
        <f t="shared" si="66"/>
        <v>9999</v>
      </c>
      <c r="S361" s="53">
        <f t="shared" si="67"/>
        <v>9999</v>
      </c>
      <c r="T361" s="52">
        <f t="shared" si="68"/>
        <v>9999</v>
      </c>
      <c r="U361" s="52">
        <f t="shared" si="69"/>
        <v>9999</v>
      </c>
      <c r="V361" s="52">
        <f t="shared" si="70"/>
        <v>9999</v>
      </c>
    </row>
    <row r="362" spans="11:22">
      <c r="K362" s="53">
        <f t="shared" si="61"/>
        <v>9999</v>
      </c>
      <c r="L362" s="53">
        <f t="shared" si="62"/>
        <v>9999</v>
      </c>
      <c r="M362" s="52">
        <f t="shared" si="63"/>
        <v>9999</v>
      </c>
      <c r="N362" s="52">
        <f t="shared" si="64"/>
        <v>9999</v>
      </c>
      <c r="O362" s="52">
        <f t="shared" si="65"/>
        <v>9999</v>
      </c>
      <c r="R362" s="53">
        <f t="shared" si="66"/>
        <v>9999</v>
      </c>
      <c r="S362" s="53">
        <f t="shared" si="67"/>
        <v>9999</v>
      </c>
      <c r="T362" s="52">
        <f t="shared" si="68"/>
        <v>9999</v>
      </c>
      <c r="U362" s="52">
        <f t="shared" si="69"/>
        <v>9999</v>
      </c>
      <c r="V362" s="52">
        <f t="shared" si="70"/>
        <v>9999</v>
      </c>
    </row>
    <row r="363" spans="11:22">
      <c r="K363" s="53">
        <f t="shared" si="61"/>
        <v>9999</v>
      </c>
      <c r="L363" s="53">
        <f t="shared" si="62"/>
        <v>9999</v>
      </c>
      <c r="M363" s="52">
        <f t="shared" si="63"/>
        <v>9999</v>
      </c>
      <c r="N363" s="52">
        <f t="shared" si="64"/>
        <v>9999</v>
      </c>
      <c r="O363" s="52">
        <f t="shared" si="65"/>
        <v>9999</v>
      </c>
      <c r="R363" s="53">
        <f t="shared" si="66"/>
        <v>9999</v>
      </c>
      <c r="S363" s="53">
        <f t="shared" si="67"/>
        <v>9999</v>
      </c>
      <c r="T363" s="52">
        <f t="shared" si="68"/>
        <v>9999</v>
      </c>
      <c r="U363" s="52">
        <f t="shared" si="69"/>
        <v>9999</v>
      </c>
      <c r="V363" s="52">
        <f t="shared" si="70"/>
        <v>9999</v>
      </c>
    </row>
    <row r="364" spans="11:22">
      <c r="K364" s="53">
        <f t="shared" si="61"/>
        <v>9999</v>
      </c>
      <c r="L364" s="53">
        <f t="shared" si="62"/>
        <v>9999</v>
      </c>
      <c r="M364" s="52">
        <f t="shared" si="63"/>
        <v>9999</v>
      </c>
      <c r="N364" s="52">
        <f t="shared" si="64"/>
        <v>9999</v>
      </c>
      <c r="O364" s="52">
        <f t="shared" si="65"/>
        <v>9999</v>
      </c>
      <c r="R364" s="53">
        <f t="shared" si="66"/>
        <v>9999</v>
      </c>
      <c r="S364" s="53">
        <f t="shared" si="67"/>
        <v>9999</v>
      </c>
      <c r="T364" s="52">
        <f t="shared" si="68"/>
        <v>9999</v>
      </c>
      <c r="U364" s="52">
        <f t="shared" si="69"/>
        <v>9999</v>
      </c>
      <c r="V364" s="52">
        <f t="shared" si="70"/>
        <v>9999</v>
      </c>
    </row>
    <row r="365" spans="11:22">
      <c r="K365" s="53">
        <f t="shared" si="61"/>
        <v>9999</v>
      </c>
      <c r="L365" s="53">
        <f t="shared" si="62"/>
        <v>9999</v>
      </c>
      <c r="M365" s="52">
        <f t="shared" si="63"/>
        <v>9999</v>
      </c>
      <c r="N365" s="52">
        <f t="shared" si="64"/>
        <v>9999</v>
      </c>
      <c r="O365" s="52">
        <f t="shared" si="65"/>
        <v>9999</v>
      </c>
      <c r="R365" s="53">
        <f t="shared" si="66"/>
        <v>9999</v>
      </c>
      <c r="S365" s="53">
        <f t="shared" si="67"/>
        <v>9999</v>
      </c>
      <c r="T365" s="52">
        <f t="shared" si="68"/>
        <v>9999</v>
      </c>
      <c r="U365" s="52">
        <f t="shared" si="69"/>
        <v>9999</v>
      </c>
      <c r="V365" s="52">
        <f t="shared" si="70"/>
        <v>9999</v>
      </c>
    </row>
    <row r="366" spans="11:22">
      <c r="K366" s="53">
        <f t="shared" si="61"/>
        <v>9999</v>
      </c>
      <c r="L366" s="53">
        <f t="shared" si="62"/>
        <v>9999</v>
      </c>
      <c r="M366" s="52">
        <f t="shared" si="63"/>
        <v>9999</v>
      </c>
      <c r="N366" s="52">
        <f t="shared" si="64"/>
        <v>9999</v>
      </c>
      <c r="O366" s="52">
        <f t="shared" si="65"/>
        <v>9999</v>
      </c>
      <c r="R366" s="53">
        <f t="shared" si="66"/>
        <v>9999</v>
      </c>
      <c r="S366" s="53">
        <f t="shared" si="67"/>
        <v>9999</v>
      </c>
      <c r="T366" s="52">
        <f t="shared" si="68"/>
        <v>9999</v>
      </c>
      <c r="U366" s="52">
        <f t="shared" si="69"/>
        <v>9999</v>
      </c>
      <c r="V366" s="52">
        <f t="shared" si="70"/>
        <v>9999</v>
      </c>
    </row>
    <row r="367" spans="11:22">
      <c r="K367" s="53">
        <f t="shared" si="61"/>
        <v>9999</v>
      </c>
      <c r="L367" s="53">
        <f t="shared" si="62"/>
        <v>9999</v>
      </c>
      <c r="M367" s="52">
        <f t="shared" si="63"/>
        <v>9999</v>
      </c>
      <c r="N367" s="52">
        <f t="shared" si="64"/>
        <v>9999</v>
      </c>
      <c r="O367" s="52">
        <f t="shared" si="65"/>
        <v>9999</v>
      </c>
      <c r="R367" s="53">
        <f t="shared" si="66"/>
        <v>9999</v>
      </c>
      <c r="S367" s="53">
        <f t="shared" si="67"/>
        <v>9999</v>
      </c>
      <c r="T367" s="52">
        <f t="shared" si="68"/>
        <v>9999</v>
      </c>
      <c r="U367" s="52">
        <f t="shared" si="69"/>
        <v>9999</v>
      </c>
      <c r="V367" s="52">
        <f t="shared" si="70"/>
        <v>9999</v>
      </c>
    </row>
    <row r="368" spans="11:22">
      <c r="K368" s="53">
        <f t="shared" si="61"/>
        <v>9999</v>
      </c>
      <c r="L368" s="53">
        <f t="shared" si="62"/>
        <v>9999</v>
      </c>
      <c r="M368" s="52">
        <f t="shared" si="63"/>
        <v>9999</v>
      </c>
      <c r="N368" s="52">
        <f t="shared" si="64"/>
        <v>9999</v>
      </c>
      <c r="O368" s="52">
        <f t="shared" si="65"/>
        <v>9999</v>
      </c>
      <c r="R368" s="53">
        <f t="shared" si="66"/>
        <v>9999</v>
      </c>
      <c r="S368" s="53">
        <f t="shared" si="67"/>
        <v>9999</v>
      </c>
      <c r="T368" s="52">
        <f t="shared" si="68"/>
        <v>9999</v>
      </c>
      <c r="U368" s="52">
        <f t="shared" si="69"/>
        <v>9999</v>
      </c>
      <c r="V368" s="52">
        <f t="shared" si="70"/>
        <v>9999</v>
      </c>
    </row>
    <row r="369" spans="11:22">
      <c r="K369" s="53">
        <f t="shared" si="61"/>
        <v>9999</v>
      </c>
      <c r="L369" s="53">
        <f t="shared" si="62"/>
        <v>9999</v>
      </c>
      <c r="M369" s="52">
        <f t="shared" si="63"/>
        <v>9999</v>
      </c>
      <c r="N369" s="52">
        <f t="shared" si="64"/>
        <v>9999</v>
      </c>
      <c r="O369" s="52">
        <f t="shared" si="65"/>
        <v>9999</v>
      </c>
      <c r="R369" s="53">
        <f t="shared" si="66"/>
        <v>9999</v>
      </c>
      <c r="S369" s="53">
        <f t="shared" si="67"/>
        <v>9999</v>
      </c>
      <c r="T369" s="52">
        <f t="shared" si="68"/>
        <v>9999</v>
      </c>
      <c r="U369" s="52">
        <f t="shared" si="69"/>
        <v>9999</v>
      </c>
      <c r="V369" s="52">
        <f t="shared" si="70"/>
        <v>9999</v>
      </c>
    </row>
    <row r="370" spans="11:22">
      <c r="K370" s="53">
        <f t="shared" si="61"/>
        <v>9999</v>
      </c>
      <c r="L370" s="53">
        <f t="shared" si="62"/>
        <v>9999</v>
      </c>
      <c r="M370" s="52">
        <f t="shared" si="63"/>
        <v>9999</v>
      </c>
      <c r="N370" s="52">
        <f t="shared" si="64"/>
        <v>9999</v>
      </c>
      <c r="O370" s="52">
        <f t="shared" si="65"/>
        <v>9999</v>
      </c>
      <c r="R370" s="53">
        <f t="shared" si="66"/>
        <v>9999</v>
      </c>
      <c r="S370" s="53">
        <f t="shared" si="67"/>
        <v>9999</v>
      </c>
      <c r="T370" s="52">
        <f t="shared" si="68"/>
        <v>9999</v>
      </c>
      <c r="U370" s="52">
        <f t="shared" si="69"/>
        <v>9999</v>
      </c>
      <c r="V370" s="52">
        <f t="shared" si="70"/>
        <v>9999</v>
      </c>
    </row>
    <row r="371" spans="11:22">
      <c r="K371" s="53">
        <f t="shared" si="61"/>
        <v>9999</v>
      </c>
      <c r="L371" s="53">
        <f t="shared" si="62"/>
        <v>9999</v>
      </c>
      <c r="M371" s="52">
        <f t="shared" si="63"/>
        <v>9999</v>
      </c>
      <c r="N371" s="52">
        <f t="shared" si="64"/>
        <v>9999</v>
      </c>
      <c r="O371" s="52">
        <f t="shared" si="65"/>
        <v>9999</v>
      </c>
      <c r="R371" s="53">
        <f t="shared" si="66"/>
        <v>9999</v>
      </c>
      <c r="S371" s="53">
        <f t="shared" si="67"/>
        <v>9999</v>
      </c>
      <c r="T371" s="52">
        <f t="shared" si="68"/>
        <v>9999</v>
      </c>
      <c r="U371" s="52">
        <f t="shared" si="69"/>
        <v>9999</v>
      </c>
      <c r="V371" s="52">
        <f t="shared" si="70"/>
        <v>9999</v>
      </c>
    </row>
    <row r="372" spans="11:22">
      <c r="K372" s="53">
        <f t="shared" si="61"/>
        <v>9999</v>
      </c>
      <c r="L372" s="53">
        <f t="shared" si="62"/>
        <v>9999</v>
      </c>
      <c r="M372" s="52">
        <f t="shared" si="63"/>
        <v>9999</v>
      </c>
      <c r="N372" s="52">
        <f t="shared" si="64"/>
        <v>9999</v>
      </c>
      <c r="O372" s="52">
        <f t="shared" si="65"/>
        <v>9999</v>
      </c>
      <c r="R372" s="53">
        <f t="shared" si="66"/>
        <v>9999</v>
      </c>
      <c r="S372" s="53">
        <f t="shared" si="67"/>
        <v>9999</v>
      </c>
      <c r="T372" s="52">
        <f t="shared" si="68"/>
        <v>9999</v>
      </c>
      <c r="U372" s="52">
        <f t="shared" si="69"/>
        <v>9999</v>
      </c>
      <c r="V372" s="52">
        <f t="shared" si="70"/>
        <v>9999</v>
      </c>
    </row>
    <row r="373" spans="11:22">
      <c r="K373" s="53">
        <f t="shared" si="61"/>
        <v>9999</v>
      </c>
      <c r="L373" s="53">
        <f t="shared" si="62"/>
        <v>9999</v>
      </c>
      <c r="M373" s="52">
        <f t="shared" si="63"/>
        <v>9999</v>
      </c>
      <c r="N373" s="52">
        <f t="shared" si="64"/>
        <v>9999</v>
      </c>
      <c r="O373" s="52">
        <f t="shared" si="65"/>
        <v>9999</v>
      </c>
      <c r="R373" s="53">
        <f t="shared" si="66"/>
        <v>9999</v>
      </c>
      <c r="S373" s="53">
        <f t="shared" si="67"/>
        <v>9999</v>
      </c>
      <c r="T373" s="52">
        <f t="shared" si="68"/>
        <v>9999</v>
      </c>
      <c r="U373" s="52">
        <f t="shared" si="69"/>
        <v>9999</v>
      </c>
      <c r="V373" s="52">
        <f t="shared" si="70"/>
        <v>9999</v>
      </c>
    </row>
    <row r="374" spans="11:22">
      <c r="K374" s="53">
        <f t="shared" ref="K374:K423" si="71">IF(LEFT(A64,3)="зад",IF(K64&gt;0,K64,9999),9999)</f>
        <v>9999</v>
      </c>
      <c r="L374" s="53">
        <f t="shared" ref="L374:L423" si="72">IF(LEFT(A64,3)="пер",IF(K64&gt;0,K64,9999),9999)</f>
        <v>9999</v>
      </c>
      <c r="M374" s="52">
        <f t="shared" ref="M374:M423" si="73">IF(LEFT(A64,3)="пол",IF(K64&gt;0,K64,9999),9999)</f>
        <v>9999</v>
      </c>
      <c r="N374" s="52">
        <f t="shared" si="64"/>
        <v>9999</v>
      </c>
      <c r="O374" s="52">
        <f t="shared" si="65"/>
        <v>9999</v>
      </c>
      <c r="R374" s="53">
        <f t="shared" ref="R374:R423" si="74">IF(LEFT(A64,3)="зад",IF(R64&gt;0,R64,9999),9999)</f>
        <v>9999</v>
      </c>
      <c r="S374" s="53">
        <f t="shared" ref="S374:S423" si="75">IF(LEFT(A64,3)="пер",IF(R64&gt;0,R64,9999),9999)</f>
        <v>9999</v>
      </c>
      <c r="T374" s="52">
        <f t="shared" ref="T374:T423" si="76">IF(LEFT(A64,3)="пол",IF(R64&gt;0,R64,9999),9999)</f>
        <v>9999</v>
      </c>
      <c r="U374" s="52">
        <f t="shared" si="69"/>
        <v>9999</v>
      </c>
      <c r="V374" s="52">
        <f t="shared" si="70"/>
        <v>9999</v>
      </c>
    </row>
    <row r="375" spans="11:22">
      <c r="K375" s="53">
        <f t="shared" si="71"/>
        <v>9999</v>
      </c>
      <c r="L375" s="53">
        <f t="shared" si="72"/>
        <v>9999</v>
      </c>
      <c r="M375" s="52">
        <f t="shared" si="73"/>
        <v>9999</v>
      </c>
      <c r="N375" s="52">
        <f t="shared" si="64"/>
        <v>9999</v>
      </c>
      <c r="O375" s="52">
        <f t="shared" si="65"/>
        <v>9999</v>
      </c>
      <c r="R375" s="53">
        <f t="shared" si="74"/>
        <v>9999</v>
      </c>
      <c r="S375" s="53">
        <f t="shared" si="75"/>
        <v>9999</v>
      </c>
      <c r="T375" s="52">
        <f t="shared" si="76"/>
        <v>9999</v>
      </c>
      <c r="U375" s="52">
        <f t="shared" si="69"/>
        <v>9999</v>
      </c>
      <c r="V375" s="52">
        <f t="shared" si="70"/>
        <v>9999</v>
      </c>
    </row>
    <row r="376" spans="11:22">
      <c r="K376" s="53">
        <f t="shared" si="71"/>
        <v>9999</v>
      </c>
      <c r="L376" s="53">
        <f t="shared" si="72"/>
        <v>9999</v>
      </c>
      <c r="M376" s="52">
        <f t="shared" si="73"/>
        <v>9999</v>
      </c>
      <c r="N376" s="52">
        <f t="shared" si="64"/>
        <v>9999</v>
      </c>
      <c r="O376" s="52">
        <f t="shared" si="65"/>
        <v>9999</v>
      </c>
      <c r="R376" s="53">
        <f t="shared" si="74"/>
        <v>9999</v>
      </c>
      <c r="S376" s="53">
        <f t="shared" si="75"/>
        <v>9999</v>
      </c>
      <c r="T376" s="52">
        <f t="shared" si="76"/>
        <v>9999</v>
      </c>
      <c r="U376" s="52">
        <f t="shared" si="69"/>
        <v>9999</v>
      </c>
      <c r="V376" s="52">
        <f t="shared" si="70"/>
        <v>9999</v>
      </c>
    </row>
    <row r="377" spans="11:22">
      <c r="K377" s="53">
        <f t="shared" si="71"/>
        <v>9999</v>
      </c>
      <c r="L377" s="53">
        <f t="shared" si="72"/>
        <v>9999</v>
      </c>
      <c r="M377" s="52">
        <f t="shared" si="73"/>
        <v>9999</v>
      </c>
      <c r="N377" s="52">
        <f t="shared" si="64"/>
        <v>9999</v>
      </c>
      <c r="O377" s="52">
        <f t="shared" si="65"/>
        <v>9999</v>
      </c>
      <c r="R377" s="53">
        <f t="shared" si="74"/>
        <v>9999</v>
      </c>
      <c r="S377" s="53">
        <f t="shared" si="75"/>
        <v>9999</v>
      </c>
      <c r="T377" s="52">
        <f t="shared" si="76"/>
        <v>9999</v>
      </c>
      <c r="U377" s="52">
        <f t="shared" si="69"/>
        <v>9999</v>
      </c>
      <c r="V377" s="52">
        <f t="shared" si="70"/>
        <v>9999</v>
      </c>
    </row>
    <row r="378" spans="11:22">
      <c r="K378" s="53">
        <f t="shared" si="71"/>
        <v>9999</v>
      </c>
      <c r="L378" s="53">
        <f t="shared" si="72"/>
        <v>9999</v>
      </c>
      <c r="M378" s="52">
        <f t="shared" si="73"/>
        <v>9999</v>
      </c>
      <c r="N378" s="52">
        <f t="shared" ref="N378:N423" si="77">IF(LEFT(A68,3)="кла",IF(K68&gt;0,K68,9999),9999)</f>
        <v>9999</v>
      </c>
      <c r="O378" s="52">
        <f t="shared" ref="O378:O423" si="78">IF(LEFT(A68,3)="4х4",IF(K68&gt;0,K68,9999),9999)</f>
        <v>9999</v>
      </c>
      <c r="R378" s="53">
        <f t="shared" si="74"/>
        <v>9999</v>
      </c>
      <c r="S378" s="53">
        <f t="shared" si="75"/>
        <v>9999</v>
      </c>
      <c r="T378" s="52">
        <f t="shared" si="76"/>
        <v>9999</v>
      </c>
      <c r="U378" s="52">
        <f t="shared" ref="U378:U423" si="79">IF(LEFT(A68,3)="кла",IF(R68&gt;0,R68,9999),9999)</f>
        <v>9999</v>
      </c>
      <c r="V378" s="52">
        <f t="shared" ref="V378:V423" si="80">IF(LEFT(A68,3)="4х4",IF(R68&gt;0,R68,9999),9999)</f>
        <v>9999</v>
      </c>
    </row>
    <row r="379" spans="11:22">
      <c r="K379" s="53">
        <f t="shared" si="71"/>
        <v>9999</v>
      </c>
      <c r="L379" s="53">
        <f t="shared" si="72"/>
        <v>9999</v>
      </c>
      <c r="M379" s="52">
        <f t="shared" si="73"/>
        <v>9999</v>
      </c>
      <c r="N379" s="52">
        <f t="shared" si="77"/>
        <v>9999</v>
      </c>
      <c r="O379" s="52">
        <f t="shared" si="78"/>
        <v>9999</v>
      </c>
      <c r="R379" s="53">
        <f t="shared" si="74"/>
        <v>9999</v>
      </c>
      <c r="S379" s="53">
        <f t="shared" si="75"/>
        <v>9999</v>
      </c>
      <c r="T379" s="52">
        <f t="shared" si="76"/>
        <v>9999</v>
      </c>
      <c r="U379" s="52">
        <f t="shared" si="79"/>
        <v>9999</v>
      </c>
      <c r="V379" s="52">
        <f t="shared" si="80"/>
        <v>9999</v>
      </c>
    </row>
    <row r="380" spans="11:22">
      <c r="K380" s="53">
        <f t="shared" si="71"/>
        <v>9999</v>
      </c>
      <c r="L380" s="53">
        <f t="shared" si="72"/>
        <v>9999</v>
      </c>
      <c r="M380" s="52">
        <f t="shared" si="73"/>
        <v>9999</v>
      </c>
      <c r="N380" s="52">
        <f t="shared" si="77"/>
        <v>9999</v>
      </c>
      <c r="O380" s="52">
        <f t="shared" si="78"/>
        <v>9999</v>
      </c>
      <c r="R380" s="53">
        <f t="shared" si="74"/>
        <v>9999</v>
      </c>
      <c r="S380" s="53">
        <f t="shared" si="75"/>
        <v>9999</v>
      </c>
      <c r="T380" s="52">
        <f t="shared" si="76"/>
        <v>9999</v>
      </c>
      <c r="U380" s="52">
        <f t="shared" si="79"/>
        <v>9999</v>
      </c>
      <c r="V380" s="52">
        <f t="shared" si="80"/>
        <v>9999</v>
      </c>
    </row>
    <row r="381" spans="11:22">
      <c r="K381" s="53">
        <f t="shared" si="71"/>
        <v>9999</v>
      </c>
      <c r="L381" s="53">
        <f t="shared" si="72"/>
        <v>9999</v>
      </c>
      <c r="M381" s="52">
        <f t="shared" si="73"/>
        <v>9999</v>
      </c>
      <c r="N381" s="52">
        <f t="shared" si="77"/>
        <v>9999</v>
      </c>
      <c r="O381" s="52">
        <f t="shared" si="78"/>
        <v>9999</v>
      </c>
      <c r="R381" s="53">
        <f t="shared" si="74"/>
        <v>9999</v>
      </c>
      <c r="S381" s="53">
        <f t="shared" si="75"/>
        <v>9999</v>
      </c>
      <c r="T381" s="52">
        <f t="shared" si="76"/>
        <v>9999</v>
      </c>
      <c r="U381" s="52">
        <f t="shared" si="79"/>
        <v>9999</v>
      </c>
      <c r="V381" s="52">
        <f t="shared" si="80"/>
        <v>9999</v>
      </c>
    </row>
    <row r="382" spans="11:22">
      <c r="K382" s="53">
        <f t="shared" si="71"/>
        <v>9999</v>
      </c>
      <c r="L382" s="53">
        <f t="shared" si="72"/>
        <v>9999</v>
      </c>
      <c r="M382" s="52">
        <f t="shared" si="73"/>
        <v>9999</v>
      </c>
      <c r="N382" s="52">
        <f t="shared" si="77"/>
        <v>9999</v>
      </c>
      <c r="O382" s="52">
        <f t="shared" si="78"/>
        <v>9999</v>
      </c>
      <c r="R382" s="53">
        <f t="shared" si="74"/>
        <v>9999</v>
      </c>
      <c r="S382" s="53">
        <f t="shared" si="75"/>
        <v>9999</v>
      </c>
      <c r="T382" s="52">
        <f t="shared" si="76"/>
        <v>9999</v>
      </c>
      <c r="U382" s="52">
        <f t="shared" si="79"/>
        <v>9999</v>
      </c>
      <c r="V382" s="52">
        <f t="shared" si="80"/>
        <v>9999</v>
      </c>
    </row>
    <row r="383" spans="11:22">
      <c r="K383" s="53">
        <f t="shared" si="71"/>
        <v>9999</v>
      </c>
      <c r="L383" s="53">
        <f t="shared" si="72"/>
        <v>9999</v>
      </c>
      <c r="M383" s="52">
        <f t="shared" si="73"/>
        <v>9999</v>
      </c>
      <c r="N383" s="52">
        <f t="shared" si="77"/>
        <v>9999</v>
      </c>
      <c r="O383" s="52">
        <f t="shared" si="78"/>
        <v>9999</v>
      </c>
      <c r="R383" s="53">
        <f t="shared" si="74"/>
        <v>9999</v>
      </c>
      <c r="S383" s="53">
        <f t="shared" si="75"/>
        <v>9999</v>
      </c>
      <c r="T383" s="52">
        <f t="shared" si="76"/>
        <v>9999</v>
      </c>
      <c r="U383" s="52">
        <f t="shared" si="79"/>
        <v>9999</v>
      </c>
      <c r="V383" s="52">
        <f t="shared" si="80"/>
        <v>9999</v>
      </c>
    </row>
    <row r="384" spans="11:22">
      <c r="K384" s="53">
        <f t="shared" si="71"/>
        <v>9999</v>
      </c>
      <c r="L384" s="53">
        <f t="shared" si="72"/>
        <v>9999</v>
      </c>
      <c r="M384" s="52">
        <f t="shared" si="73"/>
        <v>9999</v>
      </c>
      <c r="N384" s="52">
        <f t="shared" si="77"/>
        <v>9999</v>
      </c>
      <c r="O384" s="52">
        <f t="shared" si="78"/>
        <v>9999</v>
      </c>
      <c r="R384" s="53">
        <f t="shared" si="74"/>
        <v>9999</v>
      </c>
      <c r="S384" s="53">
        <f t="shared" si="75"/>
        <v>9999</v>
      </c>
      <c r="T384" s="52">
        <f t="shared" si="76"/>
        <v>9999</v>
      </c>
      <c r="U384" s="52">
        <f t="shared" si="79"/>
        <v>9999</v>
      </c>
      <c r="V384" s="52">
        <f t="shared" si="80"/>
        <v>9999</v>
      </c>
    </row>
    <row r="385" spans="11:22">
      <c r="K385" s="53">
        <f t="shared" si="71"/>
        <v>9999</v>
      </c>
      <c r="L385" s="53">
        <f t="shared" si="72"/>
        <v>9999</v>
      </c>
      <c r="M385" s="52">
        <f t="shared" si="73"/>
        <v>9999</v>
      </c>
      <c r="N385" s="52">
        <f t="shared" si="77"/>
        <v>9999</v>
      </c>
      <c r="O385" s="52">
        <f t="shared" si="78"/>
        <v>9999</v>
      </c>
      <c r="R385" s="53">
        <f t="shared" si="74"/>
        <v>9999</v>
      </c>
      <c r="S385" s="53">
        <f t="shared" si="75"/>
        <v>9999</v>
      </c>
      <c r="T385" s="52">
        <f t="shared" si="76"/>
        <v>9999</v>
      </c>
      <c r="U385" s="52">
        <f t="shared" si="79"/>
        <v>9999</v>
      </c>
      <c r="V385" s="52">
        <f t="shared" si="80"/>
        <v>9999</v>
      </c>
    </row>
    <row r="386" spans="11:22">
      <c r="K386" s="53">
        <f t="shared" si="71"/>
        <v>9999</v>
      </c>
      <c r="L386" s="53">
        <f t="shared" si="72"/>
        <v>9999</v>
      </c>
      <c r="M386" s="52">
        <f t="shared" si="73"/>
        <v>9999</v>
      </c>
      <c r="N386" s="52">
        <f t="shared" si="77"/>
        <v>9999</v>
      </c>
      <c r="O386" s="52">
        <f t="shared" si="78"/>
        <v>9999</v>
      </c>
      <c r="R386" s="53">
        <f t="shared" si="74"/>
        <v>9999</v>
      </c>
      <c r="S386" s="53">
        <f t="shared" si="75"/>
        <v>9999</v>
      </c>
      <c r="T386" s="52">
        <f t="shared" si="76"/>
        <v>9999</v>
      </c>
      <c r="U386" s="52">
        <f t="shared" si="79"/>
        <v>9999</v>
      </c>
      <c r="V386" s="52">
        <f t="shared" si="80"/>
        <v>9999</v>
      </c>
    </row>
    <row r="387" spans="11:22">
      <c r="K387" s="53">
        <f t="shared" si="71"/>
        <v>9999</v>
      </c>
      <c r="L387" s="53">
        <f t="shared" si="72"/>
        <v>9999</v>
      </c>
      <c r="M387" s="52">
        <f t="shared" si="73"/>
        <v>9999</v>
      </c>
      <c r="N387" s="52">
        <f t="shared" si="77"/>
        <v>9999</v>
      </c>
      <c r="O387" s="52">
        <f t="shared" si="78"/>
        <v>9999</v>
      </c>
      <c r="R387" s="53">
        <f t="shared" si="74"/>
        <v>9999</v>
      </c>
      <c r="S387" s="53">
        <f t="shared" si="75"/>
        <v>9999</v>
      </c>
      <c r="T387" s="52">
        <f t="shared" si="76"/>
        <v>9999</v>
      </c>
      <c r="U387" s="52">
        <f t="shared" si="79"/>
        <v>9999</v>
      </c>
      <c r="V387" s="52">
        <f t="shared" si="80"/>
        <v>9999</v>
      </c>
    </row>
    <row r="388" spans="11:22">
      <c r="K388" s="53">
        <f t="shared" si="71"/>
        <v>9999</v>
      </c>
      <c r="L388" s="53">
        <f t="shared" si="72"/>
        <v>9999</v>
      </c>
      <c r="M388" s="52">
        <f t="shared" si="73"/>
        <v>9999</v>
      </c>
      <c r="N388" s="52">
        <f t="shared" si="77"/>
        <v>9999</v>
      </c>
      <c r="O388" s="52">
        <f t="shared" si="78"/>
        <v>9999</v>
      </c>
      <c r="R388" s="53">
        <f t="shared" si="74"/>
        <v>9999</v>
      </c>
      <c r="S388" s="53">
        <f t="shared" si="75"/>
        <v>9999</v>
      </c>
      <c r="T388" s="52">
        <f t="shared" si="76"/>
        <v>9999</v>
      </c>
      <c r="U388" s="52">
        <f t="shared" si="79"/>
        <v>9999</v>
      </c>
      <c r="V388" s="52">
        <f t="shared" si="80"/>
        <v>9999</v>
      </c>
    </row>
    <row r="389" spans="11:22">
      <c r="K389" s="53">
        <f t="shared" si="71"/>
        <v>9999</v>
      </c>
      <c r="L389" s="53">
        <f t="shared" si="72"/>
        <v>9999</v>
      </c>
      <c r="M389" s="52">
        <f t="shared" si="73"/>
        <v>9999</v>
      </c>
      <c r="N389" s="52">
        <f t="shared" si="77"/>
        <v>9999</v>
      </c>
      <c r="O389" s="52">
        <f t="shared" si="78"/>
        <v>9999</v>
      </c>
      <c r="R389" s="53">
        <f t="shared" si="74"/>
        <v>9999</v>
      </c>
      <c r="S389" s="53">
        <f t="shared" si="75"/>
        <v>9999</v>
      </c>
      <c r="T389" s="52">
        <f t="shared" si="76"/>
        <v>9999</v>
      </c>
      <c r="U389" s="52">
        <f t="shared" si="79"/>
        <v>9999</v>
      </c>
      <c r="V389" s="52">
        <f t="shared" si="80"/>
        <v>9999</v>
      </c>
    </row>
    <row r="390" spans="11:22">
      <c r="K390" s="53">
        <f t="shared" si="71"/>
        <v>9999</v>
      </c>
      <c r="L390" s="53">
        <f t="shared" si="72"/>
        <v>9999</v>
      </c>
      <c r="M390" s="52">
        <f t="shared" si="73"/>
        <v>9999</v>
      </c>
      <c r="N390" s="52">
        <f t="shared" si="77"/>
        <v>9999</v>
      </c>
      <c r="O390" s="52">
        <f t="shared" si="78"/>
        <v>9999</v>
      </c>
      <c r="R390" s="53">
        <f t="shared" si="74"/>
        <v>9999</v>
      </c>
      <c r="S390" s="53">
        <f t="shared" si="75"/>
        <v>9999</v>
      </c>
      <c r="T390" s="52">
        <f t="shared" si="76"/>
        <v>9999</v>
      </c>
      <c r="U390" s="52">
        <f t="shared" si="79"/>
        <v>9999</v>
      </c>
      <c r="V390" s="52">
        <f t="shared" si="80"/>
        <v>9999</v>
      </c>
    </row>
    <row r="391" spans="11:22">
      <c r="K391" s="53">
        <f t="shared" si="71"/>
        <v>9999</v>
      </c>
      <c r="L391" s="53">
        <f t="shared" si="72"/>
        <v>9999</v>
      </c>
      <c r="M391" s="52">
        <f t="shared" si="73"/>
        <v>9999</v>
      </c>
      <c r="N391" s="52">
        <f t="shared" si="77"/>
        <v>9999</v>
      </c>
      <c r="O391" s="52">
        <f t="shared" si="78"/>
        <v>9999</v>
      </c>
      <c r="R391" s="53">
        <f t="shared" si="74"/>
        <v>9999</v>
      </c>
      <c r="S391" s="53">
        <f t="shared" si="75"/>
        <v>9999</v>
      </c>
      <c r="T391" s="52">
        <f t="shared" si="76"/>
        <v>9999</v>
      </c>
      <c r="U391" s="52">
        <f t="shared" si="79"/>
        <v>9999</v>
      </c>
      <c r="V391" s="52">
        <f t="shared" si="80"/>
        <v>9999</v>
      </c>
    </row>
    <row r="392" spans="11:22">
      <c r="K392" s="53">
        <f t="shared" si="71"/>
        <v>9999</v>
      </c>
      <c r="L392" s="53">
        <f t="shared" si="72"/>
        <v>9999</v>
      </c>
      <c r="M392" s="52">
        <f t="shared" si="73"/>
        <v>9999</v>
      </c>
      <c r="N392" s="52">
        <f t="shared" si="77"/>
        <v>9999</v>
      </c>
      <c r="O392" s="52">
        <f t="shared" si="78"/>
        <v>9999</v>
      </c>
      <c r="R392" s="53">
        <f t="shared" si="74"/>
        <v>9999</v>
      </c>
      <c r="S392" s="53">
        <f t="shared" si="75"/>
        <v>9999</v>
      </c>
      <c r="T392" s="52">
        <f t="shared" si="76"/>
        <v>9999</v>
      </c>
      <c r="U392" s="52">
        <f t="shared" si="79"/>
        <v>9999</v>
      </c>
      <c r="V392" s="52">
        <f t="shared" si="80"/>
        <v>9999</v>
      </c>
    </row>
    <row r="393" spans="11:22">
      <c r="K393" s="53">
        <f t="shared" si="71"/>
        <v>9999</v>
      </c>
      <c r="L393" s="53">
        <f t="shared" si="72"/>
        <v>9999</v>
      </c>
      <c r="M393" s="52">
        <f t="shared" si="73"/>
        <v>9999</v>
      </c>
      <c r="N393" s="52">
        <f t="shared" si="77"/>
        <v>9999</v>
      </c>
      <c r="O393" s="52">
        <f t="shared" si="78"/>
        <v>9999</v>
      </c>
      <c r="R393" s="53">
        <f t="shared" si="74"/>
        <v>9999</v>
      </c>
      <c r="S393" s="53">
        <f t="shared" si="75"/>
        <v>9999</v>
      </c>
      <c r="T393" s="52">
        <f t="shared" si="76"/>
        <v>9999</v>
      </c>
      <c r="U393" s="52">
        <f t="shared" si="79"/>
        <v>9999</v>
      </c>
      <c r="V393" s="52">
        <f t="shared" si="80"/>
        <v>9999</v>
      </c>
    </row>
    <row r="394" spans="11:22">
      <c r="K394" s="53">
        <f t="shared" si="71"/>
        <v>9999</v>
      </c>
      <c r="L394" s="53">
        <f t="shared" si="72"/>
        <v>9999</v>
      </c>
      <c r="M394" s="52">
        <f t="shared" si="73"/>
        <v>9999</v>
      </c>
      <c r="N394" s="52">
        <f t="shared" si="77"/>
        <v>9999</v>
      </c>
      <c r="O394" s="52">
        <f t="shared" si="78"/>
        <v>9999</v>
      </c>
      <c r="R394" s="53">
        <f t="shared" si="74"/>
        <v>9999</v>
      </c>
      <c r="S394" s="53">
        <f t="shared" si="75"/>
        <v>9999</v>
      </c>
      <c r="T394" s="52">
        <f t="shared" si="76"/>
        <v>9999</v>
      </c>
      <c r="U394" s="52">
        <f t="shared" si="79"/>
        <v>9999</v>
      </c>
      <c r="V394" s="52">
        <f t="shared" si="80"/>
        <v>9999</v>
      </c>
    </row>
    <row r="395" spans="11:22">
      <c r="K395" s="53">
        <f t="shared" si="71"/>
        <v>9999</v>
      </c>
      <c r="L395" s="53">
        <f t="shared" si="72"/>
        <v>9999</v>
      </c>
      <c r="M395" s="52">
        <f t="shared" si="73"/>
        <v>9999</v>
      </c>
      <c r="N395" s="52">
        <f t="shared" si="77"/>
        <v>9999</v>
      </c>
      <c r="O395" s="52">
        <f t="shared" si="78"/>
        <v>9999</v>
      </c>
      <c r="R395" s="53">
        <f t="shared" si="74"/>
        <v>9999</v>
      </c>
      <c r="S395" s="53">
        <f t="shared" si="75"/>
        <v>9999</v>
      </c>
      <c r="T395" s="52">
        <f t="shared" si="76"/>
        <v>9999</v>
      </c>
      <c r="U395" s="52">
        <f t="shared" si="79"/>
        <v>9999</v>
      </c>
      <c r="V395" s="52">
        <f t="shared" si="80"/>
        <v>9999</v>
      </c>
    </row>
    <row r="396" spans="11:22">
      <c r="K396" s="53">
        <f t="shared" si="71"/>
        <v>9999</v>
      </c>
      <c r="L396" s="53">
        <f t="shared" si="72"/>
        <v>9999</v>
      </c>
      <c r="M396" s="52">
        <f t="shared" si="73"/>
        <v>9999</v>
      </c>
      <c r="N396" s="52">
        <f t="shared" si="77"/>
        <v>9999</v>
      </c>
      <c r="O396" s="52">
        <f t="shared" si="78"/>
        <v>9999</v>
      </c>
      <c r="R396" s="53">
        <f t="shared" si="74"/>
        <v>9999</v>
      </c>
      <c r="S396" s="53">
        <f t="shared" si="75"/>
        <v>9999</v>
      </c>
      <c r="T396" s="52">
        <f t="shared" si="76"/>
        <v>9999</v>
      </c>
      <c r="U396" s="52">
        <f t="shared" si="79"/>
        <v>9999</v>
      </c>
      <c r="V396" s="52">
        <f t="shared" si="80"/>
        <v>9999</v>
      </c>
    </row>
    <row r="397" spans="11:22">
      <c r="K397" s="53">
        <f t="shared" si="71"/>
        <v>9999</v>
      </c>
      <c r="L397" s="53">
        <f t="shared" si="72"/>
        <v>9999</v>
      </c>
      <c r="M397" s="52">
        <f t="shared" si="73"/>
        <v>9999</v>
      </c>
      <c r="N397" s="52">
        <f t="shared" si="77"/>
        <v>9999</v>
      </c>
      <c r="O397" s="52">
        <f t="shared" si="78"/>
        <v>9999</v>
      </c>
      <c r="R397" s="53">
        <f t="shared" si="74"/>
        <v>9999</v>
      </c>
      <c r="S397" s="53">
        <f t="shared" si="75"/>
        <v>9999</v>
      </c>
      <c r="T397" s="52">
        <f t="shared" si="76"/>
        <v>9999</v>
      </c>
      <c r="U397" s="52">
        <f t="shared" si="79"/>
        <v>9999</v>
      </c>
      <c r="V397" s="52">
        <f t="shared" si="80"/>
        <v>9999</v>
      </c>
    </row>
    <row r="398" spans="11:22">
      <c r="K398" s="53">
        <f t="shared" si="71"/>
        <v>9999</v>
      </c>
      <c r="L398" s="53">
        <f t="shared" si="72"/>
        <v>9999</v>
      </c>
      <c r="M398" s="52">
        <f t="shared" si="73"/>
        <v>9999</v>
      </c>
      <c r="N398" s="52">
        <f t="shared" si="77"/>
        <v>9999</v>
      </c>
      <c r="O398" s="52">
        <f t="shared" si="78"/>
        <v>9999</v>
      </c>
      <c r="R398" s="53">
        <f t="shared" si="74"/>
        <v>9999</v>
      </c>
      <c r="S398" s="53">
        <f t="shared" si="75"/>
        <v>9999</v>
      </c>
      <c r="T398" s="52">
        <f t="shared" si="76"/>
        <v>9999</v>
      </c>
      <c r="U398" s="52">
        <f t="shared" si="79"/>
        <v>9999</v>
      </c>
      <c r="V398" s="52">
        <f t="shared" si="80"/>
        <v>9999</v>
      </c>
    </row>
    <row r="399" spans="11:22">
      <c r="K399" s="53">
        <f t="shared" si="71"/>
        <v>9999</v>
      </c>
      <c r="L399" s="53">
        <f t="shared" si="72"/>
        <v>9999</v>
      </c>
      <c r="M399" s="52">
        <f t="shared" si="73"/>
        <v>9999</v>
      </c>
      <c r="N399" s="52">
        <f t="shared" si="77"/>
        <v>9999</v>
      </c>
      <c r="O399" s="52">
        <f t="shared" si="78"/>
        <v>9999</v>
      </c>
      <c r="R399" s="53">
        <f t="shared" si="74"/>
        <v>9999</v>
      </c>
      <c r="S399" s="53">
        <f t="shared" si="75"/>
        <v>9999</v>
      </c>
      <c r="T399" s="52">
        <f t="shared" si="76"/>
        <v>9999</v>
      </c>
      <c r="U399" s="52">
        <f t="shared" si="79"/>
        <v>9999</v>
      </c>
      <c r="V399" s="52">
        <f t="shared" si="80"/>
        <v>9999</v>
      </c>
    </row>
    <row r="400" spans="11:22">
      <c r="K400" s="53">
        <f t="shared" si="71"/>
        <v>9999</v>
      </c>
      <c r="L400" s="53">
        <f t="shared" si="72"/>
        <v>9999</v>
      </c>
      <c r="M400" s="52">
        <f t="shared" si="73"/>
        <v>9999</v>
      </c>
      <c r="N400" s="52">
        <f t="shared" si="77"/>
        <v>9999</v>
      </c>
      <c r="O400" s="52">
        <f t="shared" si="78"/>
        <v>9999</v>
      </c>
      <c r="R400" s="53">
        <f t="shared" si="74"/>
        <v>9999</v>
      </c>
      <c r="S400" s="53">
        <f t="shared" si="75"/>
        <v>9999</v>
      </c>
      <c r="T400" s="52">
        <f t="shared" si="76"/>
        <v>9999</v>
      </c>
      <c r="U400" s="52">
        <f t="shared" si="79"/>
        <v>9999</v>
      </c>
      <c r="V400" s="52">
        <f t="shared" si="80"/>
        <v>9999</v>
      </c>
    </row>
    <row r="401" spans="11:22">
      <c r="K401" s="53">
        <f t="shared" si="71"/>
        <v>9999</v>
      </c>
      <c r="L401" s="53">
        <f t="shared" si="72"/>
        <v>9999</v>
      </c>
      <c r="M401" s="52">
        <f t="shared" si="73"/>
        <v>9999</v>
      </c>
      <c r="N401" s="52">
        <f t="shared" si="77"/>
        <v>9999</v>
      </c>
      <c r="O401" s="52">
        <f t="shared" si="78"/>
        <v>9999</v>
      </c>
      <c r="R401" s="53">
        <f t="shared" si="74"/>
        <v>9999</v>
      </c>
      <c r="S401" s="53">
        <f t="shared" si="75"/>
        <v>9999</v>
      </c>
      <c r="T401" s="52">
        <f t="shared" si="76"/>
        <v>9999</v>
      </c>
      <c r="U401" s="52">
        <f t="shared" si="79"/>
        <v>9999</v>
      </c>
      <c r="V401" s="52">
        <f t="shared" si="80"/>
        <v>9999</v>
      </c>
    </row>
    <row r="402" spans="11:22">
      <c r="K402" s="53">
        <f t="shared" si="71"/>
        <v>9999</v>
      </c>
      <c r="L402" s="53">
        <f t="shared" si="72"/>
        <v>9999</v>
      </c>
      <c r="M402" s="52">
        <f t="shared" si="73"/>
        <v>9999</v>
      </c>
      <c r="N402" s="52">
        <f t="shared" si="77"/>
        <v>9999</v>
      </c>
      <c r="O402" s="52">
        <f t="shared" si="78"/>
        <v>9999</v>
      </c>
      <c r="R402" s="53">
        <f t="shared" si="74"/>
        <v>9999</v>
      </c>
      <c r="S402" s="53">
        <f t="shared" si="75"/>
        <v>9999</v>
      </c>
      <c r="T402" s="52">
        <f t="shared" si="76"/>
        <v>9999</v>
      </c>
      <c r="U402" s="52">
        <f t="shared" si="79"/>
        <v>9999</v>
      </c>
      <c r="V402" s="52">
        <f t="shared" si="80"/>
        <v>9999</v>
      </c>
    </row>
    <row r="403" spans="11:22">
      <c r="K403" s="53">
        <f t="shared" si="71"/>
        <v>9999</v>
      </c>
      <c r="L403" s="53">
        <f t="shared" si="72"/>
        <v>9999</v>
      </c>
      <c r="M403" s="52">
        <f t="shared" si="73"/>
        <v>9999</v>
      </c>
      <c r="N403" s="52">
        <f t="shared" si="77"/>
        <v>9999</v>
      </c>
      <c r="O403" s="52">
        <f t="shared" si="78"/>
        <v>9999</v>
      </c>
      <c r="R403" s="53">
        <f t="shared" si="74"/>
        <v>9999</v>
      </c>
      <c r="S403" s="53">
        <f t="shared" si="75"/>
        <v>9999</v>
      </c>
      <c r="T403" s="52">
        <f t="shared" si="76"/>
        <v>9999</v>
      </c>
      <c r="U403" s="52">
        <f t="shared" si="79"/>
        <v>9999</v>
      </c>
      <c r="V403" s="52">
        <f t="shared" si="80"/>
        <v>9999</v>
      </c>
    </row>
    <row r="404" spans="11:22">
      <c r="K404" s="53">
        <f t="shared" si="71"/>
        <v>9999</v>
      </c>
      <c r="L404" s="53">
        <f t="shared" si="72"/>
        <v>9999</v>
      </c>
      <c r="M404" s="52">
        <f t="shared" si="73"/>
        <v>9999</v>
      </c>
      <c r="N404" s="52">
        <f t="shared" si="77"/>
        <v>9999</v>
      </c>
      <c r="O404" s="52">
        <f t="shared" si="78"/>
        <v>9999</v>
      </c>
      <c r="R404" s="53">
        <f t="shared" si="74"/>
        <v>9999</v>
      </c>
      <c r="S404" s="53">
        <f t="shared" si="75"/>
        <v>9999</v>
      </c>
      <c r="T404" s="52">
        <f t="shared" si="76"/>
        <v>9999</v>
      </c>
      <c r="U404" s="52">
        <f t="shared" si="79"/>
        <v>9999</v>
      </c>
      <c r="V404" s="52">
        <f t="shared" si="80"/>
        <v>9999</v>
      </c>
    </row>
    <row r="405" spans="11:22">
      <c r="K405" s="53">
        <f t="shared" si="71"/>
        <v>9999</v>
      </c>
      <c r="L405" s="53">
        <f t="shared" si="72"/>
        <v>9999</v>
      </c>
      <c r="M405" s="52">
        <f t="shared" si="73"/>
        <v>9999</v>
      </c>
      <c r="N405" s="52">
        <f t="shared" si="77"/>
        <v>9999</v>
      </c>
      <c r="O405" s="52">
        <f t="shared" si="78"/>
        <v>9999</v>
      </c>
      <c r="R405" s="53">
        <f t="shared" si="74"/>
        <v>9999</v>
      </c>
      <c r="S405" s="53">
        <f t="shared" si="75"/>
        <v>9999</v>
      </c>
      <c r="T405" s="52">
        <f t="shared" si="76"/>
        <v>9999</v>
      </c>
      <c r="U405" s="52">
        <f t="shared" si="79"/>
        <v>9999</v>
      </c>
      <c r="V405" s="52">
        <f t="shared" si="80"/>
        <v>9999</v>
      </c>
    </row>
    <row r="406" spans="11:22">
      <c r="K406" s="53">
        <f t="shared" si="71"/>
        <v>9999</v>
      </c>
      <c r="L406" s="53">
        <f t="shared" si="72"/>
        <v>9999</v>
      </c>
      <c r="M406" s="52">
        <f t="shared" si="73"/>
        <v>9999</v>
      </c>
      <c r="N406" s="52">
        <f t="shared" si="77"/>
        <v>9999</v>
      </c>
      <c r="O406" s="52">
        <f t="shared" si="78"/>
        <v>9999</v>
      </c>
      <c r="R406" s="53">
        <f t="shared" si="74"/>
        <v>9999</v>
      </c>
      <c r="S406" s="53">
        <f t="shared" si="75"/>
        <v>9999</v>
      </c>
      <c r="T406" s="52">
        <f t="shared" si="76"/>
        <v>9999</v>
      </c>
      <c r="U406" s="52">
        <f t="shared" si="79"/>
        <v>9999</v>
      </c>
      <c r="V406" s="52">
        <f t="shared" si="80"/>
        <v>9999</v>
      </c>
    </row>
    <row r="407" spans="11:22">
      <c r="K407" s="53">
        <f t="shared" si="71"/>
        <v>9999</v>
      </c>
      <c r="L407" s="53">
        <f t="shared" si="72"/>
        <v>9999</v>
      </c>
      <c r="M407" s="52">
        <f t="shared" si="73"/>
        <v>9999</v>
      </c>
      <c r="N407" s="52">
        <f t="shared" si="77"/>
        <v>9999</v>
      </c>
      <c r="O407" s="52">
        <f t="shared" si="78"/>
        <v>9999</v>
      </c>
      <c r="R407" s="53">
        <f t="shared" si="74"/>
        <v>9999</v>
      </c>
      <c r="S407" s="53">
        <f t="shared" si="75"/>
        <v>9999</v>
      </c>
      <c r="T407" s="52">
        <f t="shared" si="76"/>
        <v>9999</v>
      </c>
      <c r="U407" s="52">
        <f t="shared" si="79"/>
        <v>9999</v>
      </c>
      <c r="V407" s="52">
        <f t="shared" si="80"/>
        <v>9999</v>
      </c>
    </row>
    <row r="408" spans="11:22">
      <c r="K408" s="53">
        <f t="shared" si="71"/>
        <v>9999</v>
      </c>
      <c r="L408" s="53">
        <f t="shared" si="72"/>
        <v>9999</v>
      </c>
      <c r="M408" s="52">
        <f t="shared" si="73"/>
        <v>9999</v>
      </c>
      <c r="N408" s="52">
        <f t="shared" si="77"/>
        <v>9999</v>
      </c>
      <c r="O408" s="52">
        <f t="shared" si="78"/>
        <v>9999</v>
      </c>
      <c r="R408" s="53">
        <f t="shared" si="74"/>
        <v>9999</v>
      </c>
      <c r="S408" s="53">
        <f t="shared" si="75"/>
        <v>9999</v>
      </c>
      <c r="T408" s="52">
        <f t="shared" si="76"/>
        <v>9999</v>
      </c>
      <c r="U408" s="52">
        <f t="shared" si="79"/>
        <v>9999</v>
      </c>
      <c r="V408" s="52">
        <f t="shared" si="80"/>
        <v>9999</v>
      </c>
    </row>
    <row r="409" spans="11:22">
      <c r="K409" s="53">
        <f t="shared" si="71"/>
        <v>9999</v>
      </c>
      <c r="L409" s="53">
        <f t="shared" si="72"/>
        <v>9999</v>
      </c>
      <c r="M409" s="52">
        <f t="shared" si="73"/>
        <v>9999</v>
      </c>
      <c r="N409" s="52">
        <f t="shared" si="77"/>
        <v>9999</v>
      </c>
      <c r="O409" s="52">
        <f t="shared" si="78"/>
        <v>9999</v>
      </c>
      <c r="R409" s="53">
        <f t="shared" si="74"/>
        <v>9999</v>
      </c>
      <c r="S409" s="53">
        <f t="shared" si="75"/>
        <v>9999</v>
      </c>
      <c r="T409" s="52">
        <f t="shared" si="76"/>
        <v>9999</v>
      </c>
      <c r="U409" s="52">
        <f t="shared" si="79"/>
        <v>9999</v>
      </c>
      <c r="V409" s="52">
        <f t="shared" si="80"/>
        <v>9999</v>
      </c>
    </row>
    <row r="410" spans="11:22">
      <c r="K410" s="53">
        <f t="shared" si="71"/>
        <v>9999</v>
      </c>
      <c r="L410" s="53">
        <f t="shared" si="72"/>
        <v>9999</v>
      </c>
      <c r="M410" s="52">
        <f t="shared" si="73"/>
        <v>9999</v>
      </c>
      <c r="N410" s="52">
        <f t="shared" si="77"/>
        <v>9999</v>
      </c>
      <c r="O410" s="52">
        <f t="shared" si="78"/>
        <v>9999</v>
      </c>
      <c r="R410" s="53">
        <f t="shared" si="74"/>
        <v>9999</v>
      </c>
      <c r="S410" s="53">
        <f t="shared" si="75"/>
        <v>9999</v>
      </c>
      <c r="T410" s="52">
        <f t="shared" si="76"/>
        <v>9999</v>
      </c>
      <c r="U410" s="52">
        <f t="shared" si="79"/>
        <v>9999</v>
      </c>
      <c r="V410" s="52">
        <f t="shared" si="80"/>
        <v>9999</v>
      </c>
    </row>
    <row r="411" spans="11:22">
      <c r="K411" s="53">
        <f t="shared" si="71"/>
        <v>9999</v>
      </c>
      <c r="L411" s="53">
        <f t="shared" si="72"/>
        <v>9999</v>
      </c>
      <c r="M411" s="52">
        <f t="shared" si="73"/>
        <v>9999</v>
      </c>
      <c r="N411" s="52">
        <f t="shared" si="77"/>
        <v>9999</v>
      </c>
      <c r="O411" s="52">
        <f t="shared" si="78"/>
        <v>9999</v>
      </c>
      <c r="R411" s="53">
        <f t="shared" si="74"/>
        <v>9999</v>
      </c>
      <c r="S411" s="53">
        <f t="shared" si="75"/>
        <v>9999</v>
      </c>
      <c r="T411" s="52">
        <f t="shared" si="76"/>
        <v>9999</v>
      </c>
      <c r="U411" s="52">
        <f t="shared" si="79"/>
        <v>9999</v>
      </c>
      <c r="V411" s="52">
        <f t="shared" si="80"/>
        <v>9999</v>
      </c>
    </row>
    <row r="412" spans="11:22">
      <c r="K412" s="53">
        <f t="shared" si="71"/>
        <v>9999</v>
      </c>
      <c r="L412" s="53">
        <f t="shared" si="72"/>
        <v>9999</v>
      </c>
      <c r="M412" s="52">
        <f t="shared" si="73"/>
        <v>9999</v>
      </c>
      <c r="N412" s="52">
        <f t="shared" si="77"/>
        <v>9999</v>
      </c>
      <c r="O412" s="52">
        <f t="shared" si="78"/>
        <v>9999</v>
      </c>
      <c r="R412" s="53">
        <f t="shared" si="74"/>
        <v>9999</v>
      </c>
      <c r="S412" s="53">
        <f t="shared" si="75"/>
        <v>9999</v>
      </c>
      <c r="T412" s="52">
        <f t="shared" si="76"/>
        <v>9999</v>
      </c>
      <c r="U412" s="52">
        <f t="shared" si="79"/>
        <v>9999</v>
      </c>
      <c r="V412" s="52">
        <f t="shared" si="80"/>
        <v>9999</v>
      </c>
    </row>
    <row r="413" spans="11:22">
      <c r="K413" s="53">
        <f t="shared" si="71"/>
        <v>9999</v>
      </c>
      <c r="L413" s="53">
        <f t="shared" si="72"/>
        <v>9999</v>
      </c>
      <c r="M413" s="52">
        <f t="shared" si="73"/>
        <v>9999</v>
      </c>
      <c r="N413" s="52">
        <f t="shared" si="77"/>
        <v>9999</v>
      </c>
      <c r="O413" s="52">
        <f t="shared" si="78"/>
        <v>9999</v>
      </c>
      <c r="R413" s="53">
        <f t="shared" si="74"/>
        <v>9999</v>
      </c>
      <c r="S413" s="53">
        <f t="shared" si="75"/>
        <v>9999</v>
      </c>
      <c r="T413" s="52">
        <f t="shared" si="76"/>
        <v>9999</v>
      </c>
      <c r="U413" s="52">
        <f t="shared" si="79"/>
        <v>9999</v>
      </c>
      <c r="V413" s="52">
        <f t="shared" si="80"/>
        <v>9999</v>
      </c>
    </row>
    <row r="414" spans="11:22">
      <c r="K414" s="53">
        <f t="shared" si="71"/>
        <v>9999</v>
      </c>
      <c r="L414" s="53">
        <f t="shared" si="72"/>
        <v>9999</v>
      </c>
      <c r="M414" s="52">
        <f t="shared" si="73"/>
        <v>9999</v>
      </c>
      <c r="N414" s="52">
        <f t="shared" si="77"/>
        <v>9999</v>
      </c>
      <c r="O414" s="52">
        <f t="shared" si="78"/>
        <v>9999</v>
      </c>
      <c r="R414" s="53">
        <f t="shared" si="74"/>
        <v>9999</v>
      </c>
      <c r="S414" s="53">
        <f t="shared" si="75"/>
        <v>9999</v>
      </c>
      <c r="T414" s="52">
        <f t="shared" si="76"/>
        <v>9999</v>
      </c>
      <c r="U414" s="52">
        <f t="shared" si="79"/>
        <v>9999</v>
      </c>
      <c r="V414" s="52">
        <f t="shared" si="80"/>
        <v>9999</v>
      </c>
    </row>
    <row r="415" spans="11:22">
      <c r="K415" s="53">
        <f t="shared" si="71"/>
        <v>9999</v>
      </c>
      <c r="L415" s="53">
        <f t="shared" si="72"/>
        <v>9999</v>
      </c>
      <c r="M415" s="52">
        <f t="shared" si="73"/>
        <v>9999</v>
      </c>
      <c r="N415" s="52">
        <f t="shared" si="77"/>
        <v>9999</v>
      </c>
      <c r="O415" s="52">
        <f t="shared" si="78"/>
        <v>9999</v>
      </c>
      <c r="R415" s="53">
        <f t="shared" si="74"/>
        <v>9999</v>
      </c>
      <c r="S415" s="53">
        <f t="shared" si="75"/>
        <v>9999</v>
      </c>
      <c r="T415" s="52">
        <f t="shared" si="76"/>
        <v>9999</v>
      </c>
      <c r="U415" s="52">
        <f t="shared" si="79"/>
        <v>9999</v>
      </c>
      <c r="V415" s="52">
        <f t="shared" si="80"/>
        <v>9999</v>
      </c>
    </row>
    <row r="416" spans="11:22">
      <c r="K416" s="53">
        <f t="shared" si="71"/>
        <v>9999</v>
      </c>
      <c r="L416" s="53">
        <f t="shared" si="72"/>
        <v>9999</v>
      </c>
      <c r="M416" s="52">
        <f t="shared" si="73"/>
        <v>9999</v>
      </c>
      <c r="N416" s="52">
        <f t="shared" si="77"/>
        <v>9999</v>
      </c>
      <c r="O416" s="52">
        <f t="shared" si="78"/>
        <v>9999</v>
      </c>
      <c r="R416" s="53">
        <f t="shared" si="74"/>
        <v>9999</v>
      </c>
      <c r="S416" s="53">
        <f t="shared" si="75"/>
        <v>9999</v>
      </c>
      <c r="T416" s="52">
        <f t="shared" si="76"/>
        <v>9999</v>
      </c>
      <c r="U416" s="52">
        <f t="shared" si="79"/>
        <v>9999</v>
      </c>
      <c r="V416" s="52">
        <f t="shared" si="80"/>
        <v>9999</v>
      </c>
    </row>
    <row r="417" spans="11:22">
      <c r="K417" s="53">
        <f t="shared" si="71"/>
        <v>9999</v>
      </c>
      <c r="L417" s="53">
        <f t="shared" si="72"/>
        <v>9999</v>
      </c>
      <c r="M417" s="52">
        <f t="shared" si="73"/>
        <v>9999</v>
      </c>
      <c r="N417" s="52">
        <f t="shared" si="77"/>
        <v>9999</v>
      </c>
      <c r="O417" s="52">
        <f t="shared" si="78"/>
        <v>9999</v>
      </c>
      <c r="R417" s="53">
        <f t="shared" si="74"/>
        <v>9999</v>
      </c>
      <c r="S417" s="53">
        <f t="shared" si="75"/>
        <v>9999</v>
      </c>
      <c r="T417" s="52">
        <f t="shared" si="76"/>
        <v>9999</v>
      </c>
      <c r="U417" s="52">
        <f t="shared" si="79"/>
        <v>9999</v>
      </c>
      <c r="V417" s="52">
        <f t="shared" si="80"/>
        <v>9999</v>
      </c>
    </row>
    <row r="418" spans="11:22">
      <c r="K418" s="53">
        <f t="shared" si="71"/>
        <v>9999</v>
      </c>
      <c r="L418" s="53">
        <f t="shared" si="72"/>
        <v>9999</v>
      </c>
      <c r="M418" s="52">
        <f t="shared" si="73"/>
        <v>9999</v>
      </c>
      <c r="N418" s="52">
        <f t="shared" si="77"/>
        <v>9999</v>
      </c>
      <c r="O418" s="52">
        <f t="shared" si="78"/>
        <v>9999</v>
      </c>
      <c r="R418" s="53">
        <f t="shared" si="74"/>
        <v>9999</v>
      </c>
      <c r="S418" s="53">
        <f t="shared" si="75"/>
        <v>9999</v>
      </c>
      <c r="T418" s="52">
        <f t="shared" si="76"/>
        <v>9999</v>
      </c>
      <c r="U418" s="52">
        <f t="shared" si="79"/>
        <v>9999</v>
      </c>
      <c r="V418" s="52">
        <f t="shared" si="80"/>
        <v>9999</v>
      </c>
    </row>
    <row r="419" spans="11:22">
      <c r="K419" s="53">
        <f t="shared" si="71"/>
        <v>9999</v>
      </c>
      <c r="L419" s="53">
        <f t="shared" si="72"/>
        <v>9999</v>
      </c>
      <c r="M419" s="52">
        <f t="shared" si="73"/>
        <v>9999</v>
      </c>
      <c r="N419" s="52">
        <f t="shared" si="77"/>
        <v>9999</v>
      </c>
      <c r="O419" s="52">
        <f t="shared" si="78"/>
        <v>9999</v>
      </c>
      <c r="R419" s="53">
        <f t="shared" si="74"/>
        <v>9999</v>
      </c>
      <c r="S419" s="53">
        <f t="shared" si="75"/>
        <v>9999</v>
      </c>
      <c r="T419" s="52">
        <f t="shared" si="76"/>
        <v>9999</v>
      </c>
      <c r="U419" s="52">
        <f t="shared" si="79"/>
        <v>9999</v>
      </c>
      <c r="V419" s="52">
        <f t="shared" si="80"/>
        <v>9999</v>
      </c>
    </row>
    <row r="420" spans="11:22">
      <c r="K420" s="53">
        <f t="shared" si="71"/>
        <v>9999</v>
      </c>
      <c r="L420" s="53">
        <f t="shared" si="72"/>
        <v>9999</v>
      </c>
      <c r="M420" s="52">
        <f t="shared" si="73"/>
        <v>9999</v>
      </c>
      <c r="N420" s="52">
        <f t="shared" si="77"/>
        <v>9999</v>
      </c>
      <c r="O420" s="52">
        <f t="shared" si="78"/>
        <v>9999</v>
      </c>
      <c r="R420" s="53">
        <f t="shared" si="74"/>
        <v>9999</v>
      </c>
      <c r="S420" s="53">
        <f t="shared" si="75"/>
        <v>9999</v>
      </c>
      <c r="T420" s="52">
        <f t="shared" si="76"/>
        <v>9999</v>
      </c>
      <c r="U420" s="52">
        <f t="shared" si="79"/>
        <v>9999</v>
      </c>
      <c r="V420" s="52">
        <f t="shared" si="80"/>
        <v>9999</v>
      </c>
    </row>
    <row r="421" spans="11:22">
      <c r="K421" s="53">
        <f t="shared" si="71"/>
        <v>9999</v>
      </c>
      <c r="L421" s="53">
        <f t="shared" si="72"/>
        <v>9999</v>
      </c>
      <c r="M421" s="52">
        <f t="shared" si="73"/>
        <v>9999</v>
      </c>
      <c r="N421" s="52">
        <f t="shared" si="77"/>
        <v>9999</v>
      </c>
      <c r="O421" s="52">
        <f t="shared" si="78"/>
        <v>9999</v>
      </c>
      <c r="R421" s="53">
        <f t="shared" si="74"/>
        <v>9999</v>
      </c>
      <c r="S421" s="53">
        <f t="shared" si="75"/>
        <v>9999</v>
      </c>
      <c r="T421" s="52">
        <f t="shared" si="76"/>
        <v>9999</v>
      </c>
      <c r="U421" s="52">
        <f t="shared" si="79"/>
        <v>9999</v>
      </c>
      <c r="V421" s="52">
        <f t="shared" si="80"/>
        <v>9999</v>
      </c>
    </row>
    <row r="422" spans="11:22">
      <c r="K422" s="53">
        <f t="shared" si="71"/>
        <v>9999</v>
      </c>
      <c r="L422" s="53">
        <f t="shared" si="72"/>
        <v>9999</v>
      </c>
      <c r="M422" s="52">
        <f t="shared" si="73"/>
        <v>9999</v>
      </c>
      <c r="N422" s="52">
        <f t="shared" si="77"/>
        <v>9999</v>
      </c>
      <c r="O422" s="52">
        <f t="shared" si="78"/>
        <v>9999</v>
      </c>
      <c r="R422" s="53">
        <f t="shared" si="74"/>
        <v>9999</v>
      </c>
      <c r="S422" s="53">
        <f t="shared" si="75"/>
        <v>9999</v>
      </c>
      <c r="T422" s="52">
        <f t="shared" si="76"/>
        <v>9999</v>
      </c>
      <c r="U422" s="52">
        <f t="shared" si="79"/>
        <v>9999</v>
      </c>
      <c r="V422" s="52">
        <f t="shared" si="80"/>
        <v>9999</v>
      </c>
    </row>
    <row r="423" spans="11:22">
      <c r="K423" s="53">
        <f t="shared" si="71"/>
        <v>9999</v>
      </c>
      <c r="L423" s="53">
        <f t="shared" si="72"/>
        <v>9999</v>
      </c>
      <c r="M423" s="52">
        <f t="shared" si="73"/>
        <v>9999</v>
      </c>
      <c r="N423" s="52">
        <f t="shared" si="77"/>
        <v>9999</v>
      </c>
      <c r="O423" s="52">
        <f t="shared" si="78"/>
        <v>9999</v>
      </c>
      <c r="R423" s="53">
        <f t="shared" si="74"/>
        <v>9999</v>
      </c>
      <c r="S423" s="53">
        <f t="shared" si="75"/>
        <v>9999</v>
      </c>
      <c r="T423" s="52">
        <f t="shared" si="76"/>
        <v>9999</v>
      </c>
      <c r="U423" s="52">
        <f t="shared" si="79"/>
        <v>9999</v>
      </c>
      <c r="V423" s="52">
        <f t="shared" si="80"/>
        <v>9999</v>
      </c>
    </row>
  </sheetData>
  <sheetProtection formatCells="0" formatColumns="0" formatRows="0" sort="0" autoFilter="0"/>
  <sortState ref="A3:W51">
    <sortCondition ref="A3"/>
    <sortCondition ref="T3"/>
  </sortState>
  <mergeCells count="14">
    <mergeCell ref="Z19:AI19"/>
    <mergeCell ref="Y19:Y20"/>
    <mergeCell ref="E1:K1"/>
    <mergeCell ref="L1:R1"/>
    <mergeCell ref="K311:Q311"/>
    <mergeCell ref="R311:U311"/>
    <mergeCell ref="Y15:Y16"/>
    <mergeCell ref="AH319:AQ319"/>
    <mergeCell ref="W202:X202"/>
    <mergeCell ref="Y202:Z202"/>
    <mergeCell ref="AA202:AB202"/>
    <mergeCell ref="AC202:AD202"/>
    <mergeCell ref="AE202:AF202"/>
    <mergeCell ref="Y311:AD311"/>
  </mergeCells>
  <phoneticPr fontId="3" type="noConversion"/>
  <dataValidations xWindow="116" yWindow="570" count="2">
    <dataValidation type="whole" operator="greaterThan" allowBlank="1" showErrorMessage="1" errorTitle="Введено неверное значение" error="Внимание, стартовый номер может быть только целым, положительным числом. Попробуйте снова." sqref="B3:B103">
      <formula1>0</formula1>
      <formula2>0</formula2>
    </dataValidation>
    <dataValidation type="list" allowBlank="1" showInputMessage="1" showErrorMessage="1" errorTitle="Неверное название класса." error="допускаются только &quot;интер&quot; либо &quot;национальный&quot;" promptTitle="Название класса." sqref="A3:A103">
      <formula1>$A$203:$A$207</formula1>
    </dataValidation>
  </dataValidations>
  <pageMargins left="0.70000000000000007" right="0.17" top="0.75" bottom="0.75" header="0.51180555555555562" footer="0.51180555555555562"/>
  <pageSetup paperSize="9" firstPageNumber="0" orientation="landscape" horizontalDpi="300" verticalDpi="300" r:id="rId1"/>
  <headerFooter alignWithMargins="0"/>
  <cellWatches>
    <cellWatch r="A24"/>
  </cellWatche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Абсолют</vt:lpstr>
      <vt:lpstr>Excel_BuiltIn__FilterDatabase_1</vt:lpstr>
      <vt:lpstr>Абсолют!Область_печати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2354</dc:creator>
  <cp:lastModifiedBy>admin</cp:lastModifiedBy>
  <cp:lastPrinted>2012-09-23T13:59:58Z</cp:lastPrinted>
  <dcterms:created xsi:type="dcterms:W3CDTF">2011-01-08T13:22:16Z</dcterms:created>
  <dcterms:modified xsi:type="dcterms:W3CDTF">2013-03-24T14:01:50Z</dcterms:modified>
</cp:coreProperties>
</file>